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LENOVO\Desktop\KATARINA 2019\IZVRŠENJE PRORAČUNA\06-2019\"/>
    </mc:Choice>
  </mc:AlternateContent>
  <xr:revisionPtr revIDLastSave="0" documentId="13_ncr:1_{E7AE714A-ED8F-4ECB-B3D3-21CE3BB017D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27" i="1" l="1"/>
  <c r="F256" i="1" l="1"/>
  <c r="E256" i="1"/>
  <c r="D256" i="1"/>
  <c r="G255" i="1"/>
  <c r="G253" i="1"/>
  <c r="F252" i="1"/>
  <c r="H248" i="1"/>
  <c r="D207" i="1"/>
  <c r="G194" i="1"/>
  <c r="G195" i="1"/>
  <c r="F197" i="1"/>
  <c r="D192" i="1"/>
  <c r="C79" i="1" l="1"/>
  <c r="D76" i="1"/>
  <c r="C76" i="1"/>
  <c r="D252" i="1" l="1"/>
  <c r="H253" i="1"/>
  <c r="H249" i="1"/>
  <c r="G249" i="1"/>
  <c r="G191" i="1"/>
  <c r="F192" i="1"/>
  <c r="E177" i="1"/>
  <c r="D165" i="1"/>
  <c r="F122" i="1"/>
  <c r="H122" i="1" s="1"/>
  <c r="D122" i="1"/>
  <c r="G118" i="1"/>
  <c r="E79" i="1"/>
  <c r="D79" i="1"/>
  <c r="G46" i="1"/>
  <c r="F46" i="1"/>
  <c r="G192" i="1" l="1"/>
  <c r="D60" i="1"/>
  <c r="H255" i="1"/>
  <c r="H254" i="1"/>
  <c r="G254" i="1"/>
  <c r="H251" i="1"/>
  <c r="G251" i="1"/>
  <c r="H250" i="1"/>
  <c r="G250" i="1"/>
  <c r="H247" i="1"/>
  <c r="G247" i="1"/>
  <c r="H246" i="1"/>
  <c r="G246" i="1"/>
  <c r="H245" i="1"/>
  <c r="G245" i="1"/>
  <c r="D197" i="1" l="1"/>
  <c r="H192" i="1"/>
  <c r="H197" i="1" l="1"/>
  <c r="G163" i="1"/>
  <c r="F165" i="1"/>
  <c r="G110" i="1"/>
  <c r="C60" i="1"/>
  <c r="G77" i="1"/>
  <c r="F77" i="1"/>
  <c r="E76" i="1"/>
  <c r="F75" i="1"/>
  <c r="G75" i="1"/>
  <c r="G74" i="1"/>
  <c r="F74" i="1"/>
  <c r="G73" i="1"/>
  <c r="F73" i="1"/>
  <c r="G72" i="1"/>
  <c r="F72" i="1"/>
  <c r="G71" i="1"/>
  <c r="F71" i="1"/>
  <c r="G57" i="1"/>
  <c r="G56" i="1"/>
  <c r="F57" i="1"/>
  <c r="F56" i="1"/>
  <c r="G45" i="1"/>
  <c r="G44" i="1"/>
  <c r="H165" i="1" l="1"/>
  <c r="G76" i="1"/>
  <c r="F76" i="1"/>
  <c r="F79" i="1"/>
  <c r="G79" i="1"/>
  <c r="C82" i="1"/>
  <c r="D215" i="1"/>
  <c r="D216" i="1" s="1"/>
  <c r="D208" i="1"/>
  <c r="D176" i="1"/>
  <c r="D177" i="1" s="1"/>
  <c r="F146" i="1"/>
  <c r="F151" i="1" s="1"/>
  <c r="D146" i="1"/>
  <c r="D151" i="1" s="1"/>
  <c r="D133" i="1"/>
  <c r="D111" i="1"/>
  <c r="E81" i="1"/>
  <c r="D81" i="1"/>
  <c r="D82" i="1" s="1"/>
  <c r="E60" i="1"/>
  <c r="H56" i="1" s="1"/>
  <c r="G197" i="1" l="1"/>
  <c r="H146" i="1"/>
  <c r="G60" i="1"/>
  <c r="H57" i="1"/>
  <c r="D257" i="1"/>
  <c r="F60" i="1"/>
  <c r="E82" i="1"/>
  <c r="H71" i="1" l="1"/>
  <c r="F82" i="1"/>
  <c r="G82" i="1"/>
  <c r="E252" i="1" l="1"/>
  <c r="G252" i="1" l="1"/>
  <c r="G256" i="1"/>
  <c r="H256" i="1"/>
  <c r="H252" i="1"/>
  <c r="F257" i="1"/>
  <c r="I248" i="1" s="1"/>
  <c r="E257" i="1"/>
  <c r="F215" i="1"/>
  <c r="I245" i="1" l="1"/>
  <c r="I252" i="1"/>
  <c r="I253" i="1"/>
  <c r="I257" i="1"/>
  <c r="I255" i="1"/>
  <c r="I250" i="1"/>
  <c r="I247" i="1"/>
  <c r="I254" i="1"/>
  <c r="I251" i="1"/>
  <c r="I249" i="1"/>
  <c r="I246" i="1"/>
  <c r="I256" i="1"/>
  <c r="G257" i="1"/>
  <c r="H257" i="1"/>
  <c r="F216" i="1"/>
  <c r="H216" i="1" s="1"/>
  <c r="H215" i="1"/>
  <c r="G215" i="1"/>
  <c r="F207" i="1"/>
  <c r="G205" i="1"/>
  <c r="G204" i="1"/>
  <c r="G196" i="1"/>
  <c r="F176" i="1"/>
  <c r="G175" i="1"/>
  <c r="G173" i="1"/>
  <c r="G172" i="1"/>
  <c r="G164" i="1"/>
  <c r="H207" i="1" l="1"/>
  <c r="F208" i="1"/>
  <c r="H208" i="1" s="1"/>
  <c r="H176" i="1"/>
  <c r="F177" i="1"/>
  <c r="H177" i="1" s="1"/>
  <c r="G151" i="1"/>
  <c r="H151" i="1"/>
  <c r="G165" i="1"/>
  <c r="G216" i="1"/>
  <c r="G207" i="1"/>
  <c r="G176" i="1"/>
  <c r="G145" i="1"/>
  <c r="G131" i="1"/>
  <c r="G129" i="1"/>
  <c r="F133" i="1"/>
  <c r="H133" i="1" s="1"/>
  <c r="G122" i="1"/>
  <c r="G119" i="1"/>
  <c r="F111" i="1"/>
  <c r="H111" i="1" s="1"/>
  <c r="G109" i="1"/>
  <c r="F45" i="1"/>
  <c r="F44" i="1"/>
  <c r="H81" i="1"/>
  <c r="G208" i="1" l="1"/>
  <c r="G177" i="1"/>
  <c r="G146" i="1"/>
  <c r="G111" i="1"/>
  <c r="G133" i="1"/>
  <c r="H72" i="1"/>
  <c r="H76" i="1"/>
  <c r="H74" i="1"/>
  <c r="H79" i="1"/>
  <c r="H82" i="1"/>
  <c r="H73" i="1"/>
  <c r="H75" i="1"/>
  <c r="H77" i="1"/>
  <c r="H80" i="1"/>
</calcChain>
</file>

<file path=xl/sharedStrings.xml><?xml version="1.0" encoding="utf-8"?>
<sst xmlns="http://schemas.openxmlformats.org/spreadsheetml/2006/main" count="394" uniqueCount="248">
  <si>
    <t>PRIHODI</t>
  </si>
  <si>
    <t xml:space="preserve"> Indeks</t>
  </si>
  <si>
    <t xml:space="preserve">    5/2</t>
  </si>
  <si>
    <t>Indeks</t>
  </si>
  <si>
    <t>Udio u uk. ostvar. prih.</t>
  </si>
  <si>
    <t>61 Prihodi od poreza</t>
  </si>
  <si>
    <t>63 Pomoći</t>
  </si>
  <si>
    <t>64 Prihodi od imovine</t>
  </si>
  <si>
    <t>65 Prihodi od admin. pristojbi i po poseb.prop.</t>
  </si>
  <si>
    <t>66 Ostali prihodi</t>
  </si>
  <si>
    <t xml:space="preserve">6  PRIHODI POSLOVANJA </t>
  </si>
  <si>
    <t>71 Prihodi od prodaje neproizvedene imovine</t>
  </si>
  <si>
    <t>84 Primici od zaduživanja</t>
  </si>
  <si>
    <t>-</t>
  </si>
  <si>
    <t>UKUPNO PRIHODI I PRIMICI</t>
  </si>
  <si>
    <t xml:space="preserve">7  PRIHODI OD PRODAJE NEFINANCIJSKE IMOVINE </t>
  </si>
  <si>
    <t>8  PRIMICI OD FINANCIJSKE IMOVINE I ZADUŽIVANJA</t>
  </si>
  <si>
    <r>
      <t>Struktura ostvarenih prihoda i primitaka</t>
    </r>
    <r>
      <rPr>
        <sz val="10"/>
        <color rgb="FF000000"/>
        <rFont val="Times New Roman"/>
        <family val="1"/>
        <charset val="238"/>
      </rPr>
      <t xml:space="preserve"> u odnosu na plan:</t>
    </r>
  </si>
  <si>
    <t>Financijski izvještaji sastavljaju se za razdoblje u tijeku godine i za tekuću proračunsku godinu.</t>
  </si>
  <si>
    <t>UKUPNI PRIHODI I PRIMICI</t>
  </si>
  <si>
    <t>UKUPNI RASHODI I IZDACI</t>
  </si>
  <si>
    <t>PRIHODI I PRIMICI / RASHODI I IZDACI</t>
  </si>
  <si>
    <r>
      <t xml:space="preserve">          Prihode proračuna</t>
    </r>
    <r>
      <rPr>
        <sz val="10"/>
        <color rgb="FF000000"/>
        <rFont val="Times New Roman"/>
        <family val="1"/>
        <charset val="238"/>
      </rPr>
      <t xml:space="preserve"> možemo podijeliti u tri skupine: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</si>
  <si>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 </t>
    </r>
    <r>
      <rPr>
        <b/>
        <sz val="9"/>
        <color theme="1"/>
        <rFont val="Times New Roman"/>
        <family val="1"/>
        <charset val="238"/>
      </rPr>
      <t>6  PRIHODI POSLOVANJA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</si>
  <si>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 </t>
    </r>
    <r>
      <rPr>
        <b/>
        <sz val="9"/>
        <color theme="1"/>
        <rFont val="Times New Roman"/>
        <family val="1"/>
        <charset val="238"/>
      </rPr>
      <t>7  PRIHODI OD PRODAJE NEFINANCIJSKE IMOVINE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</si>
  <si>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 </t>
    </r>
    <r>
      <rPr>
        <b/>
        <sz val="9"/>
        <color theme="1"/>
        <rFont val="Times New Roman"/>
        <family val="1"/>
        <charset val="238"/>
      </rPr>
      <t>8  PRIMICI OD FINANCIJSKE IMOVINE I ZADUŽIVANJA</t>
    </r>
  </si>
  <si>
    <t>PRIHODI I PRIMICI</t>
  </si>
  <si>
    <t xml:space="preserve">Indeks </t>
  </si>
  <si>
    <t xml:space="preserve">6  Prihodi poslovanja </t>
  </si>
  <si>
    <t xml:space="preserve">7  Prihodi od prodaje nefinancij. imovine </t>
  </si>
  <si>
    <t>8  Primici od financijske imovine i zaduživanja</t>
  </si>
  <si>
    <t>UKUPNI PRIHODI I PRIMICI:</t>
  </si>
  <si>
    <t>61 – prihodi od poreza</t>
  </si>
  <si>
    <t>63 - pomoći i potpore</t>
  </si>
  <si>
    <t>64 - prihodi od imovine</t>
  </si>
  <si>
    <t>65 - prihodi od pristojbi i po posebnim propisima</t>
  </si>
  <si>
    <t xml:space="preserve">                 U okviru ove prihodovne kategorije nalazi se nekoliko skupina prihoda:</t>
  </si>
  <si>
    <t xml:space="preserve">Prihode od poreza čine prihodi od poreza i prireza na dohodak, poreza na imovinu, te poreza na robu i usluge. Navedeni prihodi ostvareni su u ukupnom iznosu </t>
  </si>
  <si>
    <t>Struktura prihoda od poreza i prireza na dohodak:</t>
  </si>
  <si>
    <t>6111          porez i prirez na dohodak od nesamostalnog rada</t>
  </si>
  <si>
    <t>6114          porez i prirez na dohodak od kapitala</t>
  </si>
  <si>
    <t>611            POREZ I PRIREZ NA DOHODAK</t>
  </si>
  <si>
    <t>6134          Povremeni porez na imovinu (porez na promet nekretnina)</t>
  </si>
  <si>
    <t>613            POREZ NA IMOVINU</t>
  </si>
  <si>
    <t>614          POREZ NA ROBU I USLUGE</t>
  </si>
  <si>
    <t>6142          Porez na promet</t>
  </si>
  <si>
    <t xml:space="preserve">                   (porez na potrošnju alkoholnih i bezalkoholnih pića)</t>
  </si>
  <si>
    <t>6145          Porez na korištenje dobara ili izvođenje aktivnosti</t>
  </si>
  <si>
    <t xml:space="preserve">                   (porez na tvrtku odnosno naziv tvrtke)</t>
  </si>
  <si>
    <t>6341          Tekuće pomoći od ostalih izvanproračunskih korisnika</t>
  </si>
  <si>
    <t>Prihodi od imovine realizirani su iz sljedećih izvora:</t>
  </si>
  <si>
    <t>6413          kamate na oročena sredstva i depozite po viđenju</t>
  </si>
  <si>
    <t>641            Prihodi od financijske imovine</t>
  </si>
  <si>
    <t>633           Pomoći proračunu iz drugih proračuna</t>
  </si>
  <si>
    <t>63              POMOĆI IZ PRORAČUNA</t>
  </si>
  <si>
    <t>6421          naknada za koncesije</t>
  </si>
  <si>
    <t>6422          zakup i iznajmljivanje imovine</t>
  </si>
  <si>
    <t>6414          zatezne kamate iz obveznih odnosa</t>
  </si>
  <si>
    <t>6423          naknada za korištenje nefinancijske imovine (spomenička renta)</t>
  </si>
  <si>
    <r>
      <t xml:space="preserve">          </t>
    </r>
    <r>
      <rPr>
        <b/>
        <u/>
        <sz val="10"/>
        <color rgb="FF000000"/>
        <rFont val="Times New Roman"/>
        <family val="1"/>
        <charset val="238"/>
      </rPr>
      <t>611     prihodi od poreza i prireza na dohodak</t>
    </r>
  </si>
  <si>
    <r>
      <t xml:space="preserve">          </t>
    </r>
    <r>
      <rPr>
        <b/>
        <u/>
        <sz val="10"/>
        <color rgb="FF000000"/>
        <rFont val="Times New Roman"/>
        <family val="1"/>
        <charset val="238"/>
      </rPr>
      <t>61      PRIHODI OD POREZA</t>
    </r>
  </si>
  <si>
    <r>
      <t xml:space="preserve">           </t>
    </r>
    <r>
      <rPr>
        <b/>
        <u/>
        <sz val="10"/>
        <color rgb="FF000000"/>
        <rFont val="Times New Roman"/>
        <family val="1"/>
        <charset val="238"/>
      </rPr>
      <t>6      PRIHODI POSLOVANJA</t>
    </r>
  </si>
  <si>
    <r>
      <t xml:space="preserve">          </t>
    </r>
    <r>
      <rPr>
        <b/>
        <u/>
        <sz val="10"/>
        <color rgb="FF000000"/>
        <rFont val="Times New Roman"/>
        <family val="1"/>
        <charset val="238"/>
      </rPr>
      <t>613     prihodi od poreza na imovinu</t>
    </r>
  </si>
  <si>
    <r>
      <t xml:space="preserve">          </t>
    </r>
    <r>
      <rPr>
        <b/>
        <u/>
        <sz val="10"/>
        <color rgb="FF000000"/>
        <rFont val="Times New Roman"/>
        <family val="1"/>
        <charset val="238"/>
      </rPr>
      <t>614     porez na robu i usluge</t>
    </r>
  </si>
  <si>
    <r>
      <t xml:space="preserve">          </t>
    </r>
    <r>
      <rPr>
        <b/>
        <u/>
        <sz val="10"/>
        <color rgb="FF000000"/>
        <rFont val="Times New Roman"/>
        <family val="1"/>
        <charset val="238"/>
      </rPr>
      <t>63      POMOĆI</t>
    </r>
  </si>
  <si>
    <r>
      <t xml:space="preserve">          </t>
    </r>
    <r>
      <rPr>
        <b/>
        <u/>
        <sz val="10"/>
        <color rgb="FF000000"/>
        <rFont val="Times New Roman"/>
        <family val="1"/>
        <charset val="238"/>
      </rPr>
      <t>64      PRIHODI OD IMOVINE</t>
    </r>
  </si>
  <si>
    <r>
      <t xml:space="preserve">          </t>
    </r>
    <r>
      <rPr>
        <b/>
        <u/>
        <sz val="10"/>
        <color theme="1"/>
        <rFont val="Times New Roman"/>
        <family val="1"/>
        <charset val="238"/>
      </rPr>
      <t>641    prihodi od financijske imovine</t>
    </r>
  </si>
  <si>
    <r>
      <t xml:space="preserve">          </t>
    </r>
    <r>
      <rPr>
        <b/>
        <u/>
        <sz val="10"/>
        <color theme="1"/>
        <rFont val="Times New Roman"/>
        <family val="1"/>
        <charset val="238"/>
      </rPr>
      <t>642    prihodi od nefinancijske imovine</t>
    </r>
  </si>
  <si>
    <r>
      <t xml:space="preserve">          </t>
    </r>
    <r>
      <rPr>
        <b/>
        <u/>
        <sz val="10"/>
        <color rgb="FF000000"/>
        <rFont val="Times New Roman"/>
        <family val="1"/>
        <charset val="238"/>
      </rPr>
      <t>65      PRIHODI OD ADMINISTRATIVNIH PRISTOJBI I PO POSEBNIM PROPISIMA</t>
    </r>
  </si>
  <si>
    <t>642            prihodi od nefinancijske imovine</t>
  </si>
  <si>
    <t>64               prihodi od imovine - ukupno</t>
  </si>
  <si>
    <t>6522          prihod vodnog gospodarstva</t>
  </si>
  <si>
    <t>6524          šumski doprinos</t>
  </si>
  <si>
    <t>6526          ostali nespomenuti prihodi</t>
  </si>
  <si>
    <r>
      <t xml:space="preserve">          </t>
    </r>
    <r>
      <rPr>
        <b/>
        <u/>
        <sz val="10"/>
        <color theme="1"/>
        <rFont val="Times New Roman"/>
        <family val="1"/>
        <charset val="238"/>
      </rPr>
      <t>652    prihodi po posebnim propisima</t>
    </r>
  </si>
  <si>
    <t>652            prihodi po posebnim propisima</t>
  </si>
  <si>
    <r>
      <t xml:space="preserve">          </t>
    </r>
    <r>
      <rPr>
        <b/>
        <u/>
        <sz val="10"/>
        <color theme="1"/>
        <rFont val="Times New Roman"/>
        <family val="1"/>
        <charset val="238"/>
      </rPr>
      <t>653    komunalni doprinosi i naknade</t>
    </r>
  </si>
  <si>
    <t>6531          komunalni doprinosi</t>
  </si>
  <si>
    <t>6532          komunalna naknada</t>
  </si>
  <si>
    <r>
      <t xml:space="preserve">          </t>
    </r>
    <r>
      <rPr>
        <b/>
        <u/>
        <sz val="10"/>
        <color rgb="FF000000"/>
        <rFont val="Times New Roman"/>
        <family val="1"/>
        <charset val="238"/>
      </rPr>
      <t>66      OSTALI PRIHODI</t>
    </r>
  </si>
  <si>
    <r>
      <t xml:space="preserve">          </t>
    </r>
    <r>
      <rPr>
        <b/>
        <u/>
        <sz val="10"/>
        <color rgb="FF000000"/>
        <rFont val="Times New Roman"/>
        <family val="1"/>
        <charset val="238"/>
      </rPr>
      <t>71      PRIHODI OD PRODAJE NEPORIZVEDENE DUGOTRAJNE IMOVINE</t>
    </r>
  </si>
  <si>
    <r>
      <t xml:space="preserve">          </t>
    </r>
    <r>
      <rPr>
        <b/>
        <u/>
        <sz val="10"/>
        <color theme="1"/>
        <rFont val="Times New Roman"/>
        <family val="1"/>
        <charset val="238"/>
      </rPr>
      <t>711    prihodi od prodaje materijalne imovine - prirodnih bogatstava</t>
    </r>
  </si>
  <si>
    <t>zemljišta, državni proračun doznačava jedinici lokalne samouprave 65% ostvarenog prihoda.</t>
  </si>
  <si>
    <t>RASHODI I IZDACI</t>
  </si>
  <si>
    <t xml:space="preserve">          Proračunske rashode možemo podijeliti u dvije osnovne skupine:</t>
  </si>
  <si>
    <t xml:space="preserve">          - RASHODI POSLOVANJA</t>
  </si>
  <si>
    <t xml:space="preserve">          - RASHODI ZA NABAVU NEFINANCIJSKE IMOVINE</t>
  </si>
  <si>
    <t xml:space="preserve">          U okviru navedenih rashodovnih kategorija nalazi se nekoliko skupina rashoda i izdataka koji će biti spomenuti u nastavku ovog izvještaja.</t>
  </si>
  <si>
    <t>32          materijalni rashodi</t>
  </si>
  <si>
    <t>34          financijski rashodi</t>
  </si>
  <si>
    <t>35          subvencije</t>
  </si>
  <si>
    <t>37          naknade građanima i kućanstvima</t>
  </si>
  <si>
    <t>38          ostali rashodi</t>
  </si>
  <si>
    <t>3           RASHODI POSLOVANJA</t>
  </si>
  <si>
    <t>41          rashodi za nabavu neproizvedene dugotrajne imovine</t>
  </si>
  <si>
    <t>42          rashodi za nabavu proizvedene dugotrajne imovine</t>
  </si>
  <si>
    <t>45          rashodi za dodatna ulaganja na nefinancijskoj imovini</t>
  </si>
  <si>
    <t>4           RASHODI ZA NABAVU NEFINANCIJSKE IMOVINE</t>
  </si>
  <si>
    <t>UKUPNO RASHODI POSLOVANJA</t>
  </si>
  <si>
    <r>
      <t xml:space="preserve">           </t>
    </r>
    <r>
      <rPr>
        <b/>
        <u/>
        <sz val="10"/>
        <color rgb="FF000000"/>
        <rFont val="Times New Roman"/>
        <family val="1"/>
        <charset val="238"/>
      </rPr>
      <t>3      RASHODI POSLOVANJA</t>
    </r>
  </si>
  <si>
    <t xml:space="preserve">          U okviru ove kategorije nalazi se brojna skupina izdataka i to:</t>
  </si>
  <si>
    <t>-         31   rashodi za zaposlene</t>
  </si>
  <si>
    <t>-         32   materijalni rashodi</t>
  </si>
  <si>
    <t>-         34   financijski rashodi</t>
  </si>
  <si>
    <t>-         35   subvencije</t>
  </si>
  <si>
    <t>-         37   naknade građanima i kućanstvima na temelju osiguranja i druge naknade</t>
  </si>
  <si>
    <r>
      <t xml:space="preserve">           </t>
    </r>
    <r>
      <rPr>
        <b/>
        <u/>
        <sz val="10"/>
        <color rgb="FF000000"/>
        <rFont val="Times New Roman"/>
        <family val="1"/>
        <charset val="238"/>
      </rPr>
      <t>31    rashodi za zaposlene</t>
    </r>
  </si>
  <si>
    <r>
      <t xml:space="preserve">           </t>
    </r>
    <r>
      <rPr>
        <b/>
        <u/>
        <sz val="10"/>
        <color rgb="FF000000"/>
        <rFont val="Times New Roman"/>
        <family val="1"/>
        <charset val="238"/>
      </rPr>
      <t>32   materijalni rashodi</t>
    </r>
  </si>
  <si>
    <t xml:space="preserve">          Ovi rashodi po svom značaju i učešću u proračunskoj potrošnji predstavljaju veliku stavku, budući da su u okviru ove skupine evidentirani svi troškovi (naknade za zaposlene, rashodi za materijal i energiju, rashodi za usluge, ostali nespomenuti rashodi poslovanja) koji su neophodni za normalno i redovito funkcioniranje Općinske uprave odnosno Općine kao jedinice lokalne samouprave.</t>
  </si>
  <si>
    <r>
      <t xml:space="preserve">           </t>
    </r>
    <r>
      <rPr>
        <b/>
        <u/>
        <sz val="10"/>
        <color rgb="FF000000"/>
        <rFont val="Times New Roman"/>
        <family val="1"/>
        <charset val="238"/>
      </rPr>
      <t>34   financijski rashodi</t>
    </r>
  </si>
  <si>
    <r>
      <t xml:space="preserve">           </t>
    </r>
    <r>
      <rPr>
        <b/>
        <u/>
        <sz val="10"/>
        <color rgb="FF000000"/>
        <rFont val="Times New Roman"/>
        <family val="1"/>
        <charset val="238"/>
      </rPr>
      <t>37   naknade građanima i kućanstvima</t>
    </r>
  </si>
  <si>
    <r>
      <t xml:space="preserve">           </t>
    </r>
    <r>
      <rPr>
        <b/>
        <u/>
        <sz val="10"/>
        <color rgb="FF000000"/>
        <rFont val="Times New Roman"/>
        <family val="1"/>
        <charset val="238"/>
      </rPr>
      <t>38   ostali rashodi</t>
    </r>
  </si>
  <si>
    <t>TEKUĆE DONACIJE - UKUPNO</t>
  </si>
  <si>
    <r>
      <t xml:space="preserve">           4</t>
    </r>
    <r>
      <rPr>
        <b/>
        <u/>
        <sz val="10"/>
        <color rgb="FF000000"/>
        <rFont val="Times New Roman"/>
        <family val="1"/>
        <charset val="238"/>
      </rPr>
      <t xml:space="preserve">      RASHODI ZA NABAVU NEFINANCIJSKE IMOVINE</t>
    </r>
  </si>
  <si>
    <t xml:space="preserve">          Unutar ove rashodovne kategorije nalaze se sljedeće skupine:</t>
  </si>
  <si>
    <t>41      Rashodi za nabavu neproizvedene dugotrajne imovine</t>
  </si>
  <si>
    <t>42      Rashodi za nabavu proizvedene dugotrajne imovine</t>
  </si>
  <si>
    <t>45      Rashodi za dodatna ulaganja na nefinancijskoj imovini</t>
  </si>
  <si>
    <t xml:space="preserve">          42      Rashodi za nabavu proizvedene dugotrajne imovine</t>
  </si>
  <si>
    <t>421     GRAĐEVINSKI OBJEKTI</t>
  </si>
  <si>
    <t>422     POSTROJENJA I OPREMA</t>
  </si>
  <si>
    <t>POSEBNI DIO  -  IZVJEŠTAJ O IZVRŠENJU POSEBNOM DIJELA PRORAČUNA</t>
  </si>
  <si>
    <t xml:space="preserve">                              (plan i izvršenje prihoda i primitaka te rashoda i izdataka po ekenomskoj klasifikaciji)</t>
  </si>
  <si>
    <t>OPĆI DIO         -  IZVJEŠTAJ O IZVRŠENJU OPĆEG DIJLA PRORAČUNA</t>
  </si>
  <si>
    <r>
      <t xml:space="preserve">          </t>
    </r>
    <r>
      <rPr>
        <b/>
        <u/>
        <sz val="10"/>
        <color theme="1"/>
        <rFont val="Times New Roman"/>
        <family val="1"/>
        <charset val="238"/>
      </rPr>
      <t>651    upravne i administrativne pristojbe</t>
    </r>
  </si>
  <si>
    <t>651            upravne i administrativne pristojbe</t>
  </si>
  <si>
    <t xml:space="preserve">                              (plan i izvršenje rashoda i izdataka po organizacijskoj i programskoj klasifikaciji</t>
  </si>
  <si>
    <t>POLUGODIŠNJI IZVJEŠTAJ</t>
  </si>
  <si>
    <t xml:space="preserve">         Pravilnikom o financijskom izvještavanju u proračunskom računovodstvu (Narodne novine br. 03/15) utvrđeni su oblik i sadržaj financijskih izvještaja te način</t>
  </si>
  <si>
    <t xml:space="preserve">        Polugodišnje financijske izvještaje obveznicu su dužni dostaviti do 10. srpnja tekuće godine nadležnoj jedinici FINE.</t>
  </si>
  <si>
    <t>proračuna koji sadrži:</t>
  </si>
  <si>
    <t xml:space="preserve">      * Prikaz ukupnih prihoda i primitaka te rashoda i izdataka</t>
  </si>
  <si>
    <t xml:space="preserve">      * Račun financiranja</t>
  </si>
  <si>
    <t xml:space="preserve">      * Obrazloženje ostvarenih prihoda i primitaka te rashoda i izdataka</t>
  </si>
  <si>
    <t xml:space="preserve">      * Poseban dio proračuna - prikaz prihoda i primitaka te rashoda i izdataka proračunskih korisnika </t>
  </si>
  <si>
    <t xml:space="preserve">      * Izvještaj o zaduživanju i upravljanju dugom</t>
  </si>
  <si>
    <t xml:space="preserve">      * Izvještaj o korištenju proračunskih zaliha s obrazloženjem</t>
  </si>
  <si>
    <t xml:space="preserve">      * Izvještaj o jamstvima danim u proračunskoj godini s obrazloženjem</t>
  </si>
  <si>
    <t xml:space="preserve">      * Izvještaj o prihodima i rashodima, primicima i izdacima</t>
  </si>
  <si>
    <t xml:space="preserve">      * Izvještaj o obvezama</t>
  </si>
  <si>
    <t xml:space="preserve">      * Bilješke</t>
  </si>
  <si>
    <t>godinu.</t>
  </si>
  <si>
    <t>Izvršenje                       I. - VI. 2018.</t>
  </si>
  <si>
    <t>0,00</t>
  </si>
  <si>
    <t xml:space="preserve"> 5/3</t>
  </si>
  <si>
    <t>6513          ostale upravne pristojbe i naknade</t>
  </si>
  <si>
    <t>9 Višak / manjak iz prethodne(ih) godine</t>
  </si>
  <si>
    <t>Udio u uk. ostvar. rash.</t>
  </si>
  <si>
    <t xml:space="preserve">          41      Rashodi za nabavu neproizvedene dugotrajne imovine</t>
  </si>
  <si>
    <t xml:space="preserve">        Člankom 8. navedenog Pravilnika utvrđeno je da obveznici sastavljaju polugodišnji izvještaj kojeg čine:</t>
  </si>
  <si>
    <t xml:space="preserve">          Sukladno članku 109. Zakona o proračunu (Narodne novine br. 87/08, 136/12 i 15/15) proračun i proračunski korisnici moraju sastavljati financijske izvještaje.  </t>
  </si>
  <si>
    <t xml:space="preserve">VIŠAK / MANJAK </t>
  </si>
  <si>
    <t>72 Prihodi od prodaje proizvedene dugotrajne imovine</t>
  </si>
  <si>
    <t>6131          stalni porez na nepokretnu imovinu</t>
  </si>
  <si>
    <t>634             Pomoći od izvanproračunskih korisnika</t>
  </si>
  <si>
    <t>6331         Tekuće pomoći proračunu iz drugih proračuna</t>
  </si>
  <si>
    <t>6429          ostali prihodi od nefin.imovine</t>
  </si>
  <si>
    <t>6512          ostale općinske pristojbe i naknade</t>
  </si>
  <si>
    <t>6514          ostale pristojbe i naknade</t>
  </si>
  <si>
    <t xml:space="preserve">    4/2</t>
  </si>
  <si>
    <t xml:space="preserve">    4/3</t>
  </si>
  <si>
    <t>6532          naknade za priključak</t>
  </si>
  <si>
    <t>6615           prihodi od pruženih usluga</t>
  </si>
  <si>
    <t>661           prihodi pd prodaje proizvoda i robe te pruženih usluga</t>
  </si>
  <si>
    <r>
      <t xml:space="preserve">          </t>
    </r>
    <r>
      <rPr>
        <b/>
        <u/>
        <sz val="10"/>
        <color rgb="FF000000"/>
        <rFont val="Times New Roman"/>
        <family val="1"/>
        <charset val="238"/>
      </rPr>
      <t>72      PRIHODI OD PRODAJE PORIZVEDENE DUGOTRAJNE IMOVINE</t>
    </r>
  </si>
  <si>
    <r>
      <t xml:space="preserve">          </t>
    </r>
    <r>
      <rPr>
        <b/>
        <u/>
        <sz val="10"/>
        <color theme="1"/>
        <rFont val="Times New Roman"/>
        <family val="1"/>
        <charset val="238"/>
      </rPr>
      <t>721    prihodi od prodaje građevinskih objekata</t>
    </r>
  </si>
  <si>
    <t>36          pomoći dane u inozemstvo i unutar općeg proračuna</t>
  </si>
  <si>
    <t>-         36   pomoći dane u inozemstvo i unutrar općeg proračuna</t>
  </si>
  <si>
    <t xml:space="preserve"> </t>
  </si>
  <si>
    <t xml:space="preserve">          U svojoj strukturi sadržane su tekuće donacije predviđene za realizaciju programa rada udruga i sportskih klubova, vatrogastvo i Crveni križ, tekuća pričuva proračuna i kapitalne pomoći trgovačkim društvima.</t>
  </si>
  <si>
    <t xml:space="preserve">Političke stranke </t>
  </si>
  <si>
    <t>HPD Tomislav</t>
  </si>
  <si>
    <t>KUU Cernik</t>
  </si>
  <si>
    <t xml:space="preserve">Crveni Križ </t>
  </si>
  <si>
    <t>Udruga hrvatskih branitelja domovinskog rata</t>
  </si>
  <si>
    <t xml:space="preserve">          45      Rashodi za dodatna ulaganja na nefinancijskoj imovini</t>
  </si>
  <si>
    <t>451      DODATNA ULAGANJA NA GRAĐEVINSKIM OBJEKTIMA</t>
  </si>
  <si>
    <t>unošenja podataka u financijske izvještaje.</t>
  </si>
  <si>
    <t xml:space="preserve">        Pored navedenog, a sukladno članku 108. Zakona o proračunu (Narodne novine br. 87/08, 136/12 i 15/15) potrebno je sastaviti i polugodišnji izvještaj o izvršenju </t>
  </si>
  <si>
    <t>Indeks                      4/2</t>
  </si>
  <si>
    <t>Indeks                      4/3</t>
  </si>
  <si>
    <t>4/3</t>
  </si>
  <si>
    <t xml:space="preserve"> 4/3</t>
  </si>
  <si>
    <t>653           komunalni doprinosi i naknade</t>
  </si>
  <si>
    <t>65             prihodi od admin. i upr. pristojbi i po poseb.propisima - ukupno</t>
  </si>
  <si>
    <t>66             ostali prihodi - ukupno</t>
  </si>
  <si>
    <r>
      <rPr>
        <sz val="10"/>
        <rFont val="Times New Roman"/>
        <family val="1"/>
        <charset val="238"/>
      </rPr>
      <t>Detaljan prikaz svake od navedenih skupina u ukupno planiranim i izvršenim iznosima s postotkom realizacije nalazi se u Tablici - Izvještaj o izvršenju općeg dijela proračuna          prema ekonomskoj klasifikaciji - RASHODI POSLOVANJA - te ćemo stoga u nastavku dati samo kratki osvrt na svaku od navedenih skupina</t>
    </r>
    <r>
      <rPr>
        <sz val="10"/>
        <color rgb="FFFF0000"/>
        <rFont val="Times New Roman"/>
        <family val="1"/>
        <charset val="238"/>
      </rPr>
      <t xml:space="preserve">                                                                                                        </t>
    </r>
  </si>
  <si>
    <t>-         38   ostali rashodi</t>
  </si>
  <si>
    <t>Vjerske zajednice</t>
  </si>
  <si>
    <t>HNK Cernik</t>
  </si>
  <si>
    <t xml:space="preserve">Vatrogasna zajednica </t>
  </si>
  <si>
    <t>Izvještaj o izvršenju proračuna, Prihodi i rashodi prema ekonomskoj klasifikaciji, Prihodi i rashodi prema prihodima financiranja, Rashodi prema funkcijskoj klasifikaciji, Račun financiranja prema izvorima,  Izvršenje po organizacijskoj klasifikaciji, Izvršenje po programskoj klasifikaciji</t>
  </si>
  <si>
    <t xml:space="preserve">        Sukladno izrečenom, izrađen je polugodišnji izvještaj o izvršenju proračuna Općine Cernik za razdoblje od 01. siječnja do 30. lipnja 2019. godine. U materijalu je dan</t>
  </si>
  <si>
    <t>tabelarni prikaz plana prihoda i rashoda za cijelu 2019. godinu te ostvarenje prihoda i rashoda za razdoblje od 01. siječnja do 30. lipnja 2019. godine.</t>
  </si>
  <si>
    <t xml:space="preserve">U nastavku dajemo pregled ostvarenih prihoda i primitaka i rashoda i izdataka za razdoblje od 01. siječnja do 30. lipnja 2019. godine u odnosu na godišnji plan i isto razdoblje </t>
  </si>
  <si>
    <t>2018. godine.</t>
  </si>
  <si>
    <t>Izvorni plan          za 2019.</t>
  </si>
  <si>
    <t>Izvršenje                       I. - VI. 2019.</t>
  </si>
  <si>
    <t>U razdoblju od 01. siječnja do 30. lipnja 2019. godini ostvarene su pomoći iz Državnog i Županijskog proračuna kako slijedi:</t>
  </si>
  <si>
    <r>
      <t xml:space="preserve">        U razdoblju od 01. siječnja do 30. lipnja 2019. godine prihodi i primici Proračuna Općine Cernik realizirani su u iznos</t>
    </r>
    <r>
      <rPr>
        <sz val="10"/>
        <rFont val="Times New Roman"/>
        <family val="1"/>
        <charset val="238"/>
      </rPr>
      <t>u 6.251.687,94</t>
    </r>
    <r>
      <rPr>
        <sz val="10"/>
        <color rgb="FF000000"/>
        <rFont val="Times New Roman"/>
        <family val="1"/>
        <charset val="238"/>
      </rPr>
      <t xml:space="preserve"> kn što je 25,27% plana za cijelu</t>
    </r>
  </si>
  <si>
    <t xml:space="preserve">Iz prikaza je vidljivo da prihodi poslovanja predstavljaju najznačajniju kategoriju prihoda Općinskog proračuna, budući u ukupnoj realizaciji prihoda participiraju sa 99,28%. </t>
  </si>
  <si>
    <r>
      <t>3.994.171,15</t>
    </r>
    <r>
      <rPr>
        <sz val="9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kn što predstavlja godišnje ostvarenje od 112,89% i participiraju sa 63,89% u ukupno ostvarenim prihodima i primicima.</t>
    </r>
  </si>
  <si>
    <t>Od poreznih prihoda najznačajniji su prihodi od poreza i prireza na dohodak koji su realizirani u iznosu 3.925.450,95 kn što je 60,80% godišnjeg plana.</t>
  </si>
  <si>
    <t>Prihodi od administrativnih pristojbi i po posebnim propisima ostvareni su u iznosu 671669,42 kuna iz sljedećih izvora:</t>
  </si>
  <si>
    <t>414,02</t>
  </si>
  <si>
    <t xml:space="preserve">6521          prihod državne uprave </t>
  </si>
  <si>
    <t>Prihod od prodaje materijalne imovine – prirodnih bogatstava ostvaren je od prodaje poljoprivrednog zemljišta u vlasništvu države u iznosu 44.908,42 kuna. Nakon prodaje državnog</t>
  </si>
  <si>
    <r>
      <t xml:space="preserve">      </t>
    </r>
    <r>
      <rPr>
        <sz val="10"/>
        <color rgb="FFFF0000"/>
        <rFont val="Times New Roman"/>
        <family val="1"/>
        <charset val="238"/>
      </rPr>
      <t xml:space="preserve">    </t>
    </r>
    <r>
      <rPr>
        <sz val="10"/>
        <rFont val="Times New Roman"/>
        <family val="1"/>
        <charset val="238"/>
      </rPr>
      <t xml:space="preserve">Prihod od prodaje građevinskih objekata nije ostvaren u razdoblju od 01.01. do 30.06.2019. godine. </t>
    </r>
  </si>
  <si>
    <t xml:space="preserve">          Rashodi i izdaci proračuna u razdoblju od 01. siječnja do 30. lipnja 2019. godine iznose 4.092.117,35 kn što predstavlja ostvarenje planirane godišnje proračunske potrošnje sa 44,66 %.</t>
  </si>
  <si>
    <t xml:space="preserve">           Kao što je već spomenuto, rashodi poslovanja svojom participacijom u ukupnoj proračunskoj potrošnji čine značajan dio proračunske potrošnje Općinskog proračuna u 2019. godini.</t>
  </si>
  <si>
    <t>31          rashodi za zaposlene</t>
  </si>
  <si>
    <t xml:space="preserve">          U razdoblju od 01. siječnja do 30 lipnja 2019. godine izvršeni su u iznosu 310.199,12 kn što predstavlja 31,22% planirane godišnje potrošnje i participaciju sa 5,39% u ukupno izvršenim rashodima i izdacima Proračuna u promatranom razdoblju.</t>
  </si>
  <si>
    <t xml:space="preserve">          Za financiranje materijalnih rashoda u razdoblju od 01. siječnja do 30. lipnja 2019. godine utrošeno je 1.493.079,50 kn što predstavlja 92,59% godišnjeg plana, a učešće u ukupnoj proračunskoj potrošnji je 25,93%.</t>
  </si>
  <si>
    <r>
      <t xml:space="preserve">           </t>
    </r>
    <r>
      <rPr>
        <b/>
        <u/>
        <sz val="10"/>
        <color rgb="FF000000"/>
        <rFont val="Times New Roman"/>
        <family val="1"/>
        <charset val="238"/>
      </rPr>
      <t>35   subvencije</t>
    </r>
  </si>
  <si>
    <r>
      <t xml:space="preserve">         </t>
    </r>
    <r>
      <rPr>
        <sz val="10"/>
        <color rgb="FF000000"/>
        <rFont val="Times New Roman"/>
        <family val="1"/>
        <charset val="238"/>
      </rPr>
      <t xml:space="preserve">Subvencije se odnose na sufinanciranje novog zapošljavanja na području općine Cernik, a realizirane su u iznosu od 5.500,00 kn što je 5,50% godišnjeg plana, a učešće u </t>
    </r>
  </si>
  <si>
    <t>ukupnoj godišnjoj potrošnji je 0,10%.</t>
  </si>
  <si>
    <r>
      <t xml:space="preserve">           </t>
    </r>
    <r>
      <rPr>
        <b/>
        <u/>
        <sz val="10"/>
        <color rgb="FF000000"/>
        <rFont val="Times New Roman"/>
        <family val="1"/>
        <charset val="238"/>
      </rPr>
      <t>36   pomoći dane u inozemstvo i unutar općeg proračuna</t>
    </r>
  </si>
  <si>
    <t xml:space="preserve">Ovdje spadaju pomoći kojim se sufinaciraju plaće Dječjeg vrtića "Matija Gubec" Cernik, a realizirane su u iznosu od 277.110,68 kn što predstavlja ostvarenje </t>
  </si>
  <si>
    <t xml:space="preserve">          Financijski rashodi u razdoblju od 01. siječnja do 30. lipnja 2019. godine realizirani su u iznosu 4.345,30 što je 14,48 % godišnjeg plana, a odnose se na bankarske usluge i usluge platnog prometa.</t>
  </si>
  <si>
    <t>od 59,81% godišnjeg plana, a udio u ukupnoj godišnjoj potrošnji je 4,81%.</t>
  </si>
  <si>
    <t xml:space="preserve">         Za ovu namjenu, u razdoblju od 01. siječnja do 30. lipnja 2019. godine raspoređeno je 159.281,83 kuna i predstavlja ostvarenje od 40,61% godišnjeg plana.</t>
  </si>
  <si>
    <t xml:space="preserve">         U okviru ove skupine nalaze se rashodi za stipendije učenika i studenata(36.600,00), pomoći obiteljima i kućanstvima prema Programu socijalne skrbi (18.896,48), potpora za novorođenčad (52.000,00),  i sufinanciranje cijene prijevoza učenicima (49.985,35), za rezultate postignute na natjecanju (1.800,00).</t>
  </si>
  <si>
    <t xml:space="preserve">          Za ovu namjenu u izvještajnom razdoblju utrošeno je 413.701,59 kuna što predstavlja ostvarenje od 20,53% godišnje planiranih sredstava.</t>
  </si>
  <si>
    <t xml:space="preserve">          Od navedenog iznosa 336.500,00 kuna odnosi se na tekuće donacije i 77.201,59 na kapitalne pomoći.</t>
  </si>
  <si>
    <t>Tekuće donacije raspoređene su kao potpore za programe javnih potreba kroz program Razvoj civilnog društva:</t>
  </si>
  <si>
    <t xml:space="preserve">Lovačka udruga Srnjak </t>
  </si>
  <si>
    <t>ŠRU Bačica</t>
  </si>
  <si>
    <t xml:space="preserve">Bolnica Nova Gradiška </t>
  </si>
  <si>
    <t xml:space="preserve">Udruga Granada </t>
  </si>
  <si>
    <t xml:space="preserve">DVD Baćindol </t>
  </si>
  <si>
    <t xml:space="preserve">HGSS </t>
  </si>
  <si>
    <t xml:space="preserve">Turistička zajednica općine Cernik </t>
  </si>
  <si>
    <t xml:space="preserve">Ostale tekuće donacije </t>
  </si>
  <si>
    <t>Kapitalne pomoći evidentirane na kontu 386 Kapitalne pomoći odnose se na prijenos sredsta za izgradnju komunalne infrastrukture za EU projekt aglomeracije Nova Gradiška - Rešetari - Cernik u iznosu 3.361,96 kuna, te 73.839,63 kn za prvu ratu po supsidijarnom ugovoru sa Vodovodom Zapadne Slavonije.</t>
  </si>
  <si>
    <t xml:space="preserve">          Rashodi za ovu namjenu u izvještajnom razdoblju od 01. siječnja do 30. lipnja 2019. godini planirani su u iznosu 19.621.285,00 kuna, a realizirani su u iznosu 3.095.288,81 kunu što predstavlja 15,78% izvršenja godišnjeg plana i učešće od 53,75% u ukupnoj godišnjoj proračunskoj potrošnji.</t>
  </si>
  <si>
    <t xml:space="preserve">          Rashodi za nabavu neproizvedene dugotrajne imovine u izvještajnom razdoblju realizirani su u iznosu 87.830,00 kuna i odose se na troškove katastarske izmjere Podvrško.</t>
  </si>
  <si>
    <t xml:space="preserve">          Ovi rashodi izvršeni su u iznosu 2.695.716,32 kuna što je 22,08% planirane godišnje potrošnje na navedenoj stavci u proračunu, a odnose se na izgradnju građevinskih objekata, nabavku opreme i nematerijalne imovine (projekti).</t>
  </si>
  <si>
    <t>426     NEMATERIJALNA PROIZVEDENA IMOVINA</t>
  </si>
  <si>
    <t xml:space="preserve">          Na temelju knjigovodstveno evidentiranih podataka o ostvarenim prihodima i primicima te izvršenim rashodima i izdacima u razdoblju od 01. siječnja do 30. lipnja 2019. godine u nastavku se daju tablice uz prijedlog Odluke o usvajanju polugodišnjeg izvještaja o izvršenja proračuna Općine Cernik za razdoblje od 01. siječnja do 30. lipnja 2019. godine.</t>
  </si>
  <si>
    <t xml:space="preserve">Radovi na vrtiću, dokumentacija za cestu u Šagovini, Strmac, </t>
  </si>
  <si>
    <t>signalizaciju u Školskoj ul., led rasvjetu i reciklažno dvorište</t>
  </si>
  <si>
    <t>Nabava i registracija vozila Renault</t>
  </si>
  <si>
    <t>Lokacijska dozvola za vodovod Opatovac i dokumentacija za Varoš</t>
  </si>
  <si>
    <t xml:space="preserve">                               za razdoblje od 01.01.2019. do 30.06.2019. godine</t>
  </si>
  <si>
    <t xml:space="preserve">Sanacija vodoopskrbe u Kulmerovoj ul., laminat za dom u Baćindol, projekti za dom u </t>
  </si>
  <si>
    <t>Cerniku i dokumentacija za sanaciju stare škole u Šumetlici</t>
  </si>
  <si>
    <t>o izvršenju Proračuna Općine Cernik za 01. siječnja do 30. lipnja 2019. godine</t>
  </si>
  <si>
    <t xml:space="preserve">          U ukupno izvršenim rashodima i izdacima Općinskog proračuna u razdoblju od 01. siječnja do 30. lipnja 2019. godine rashodi poslovanja participiraju s 46,25% u ukupnim rashodima i izdacima, odnosno izvršeni su u iznosu 2.663.218,02 kn, rashodi za nabavu nefinancijske imovine participiraju sa 53,75%, odnosno izvršeni su u iznosu 3.095.288,81 kn.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</si>
</sst>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u/>
      <sz val="10"/>
      <color rgb="FF00000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b/>
      <i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4" fontId="3" fillId="0" borderId="0" xfId="0" applyNumberFormat="1" applyFont="1" applyBorder="1" applyAlignment="1">
      <alignment horizontal="right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13" fillId="0" borderId="0" xfId="0" applyFont="1"/>
    <xf numFmtId="4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/>
    <xf numFmtId="0" fontId="6" fillId="0" borderId="0" xfId="0" applyFont="1" applyAlignment="1">
      <alignment horizontal="left" vertical="center" indent="5"/>
    </xf>
    <xf numFmtId="0" fontId="14" fillId="0" borderId="0" xfId="0" applyFont="1" applyAlignment="1">
      <alignment horizontal="center" vertical="center"/>
    </xf>
    <xf numFmtId="1" fontId="14" fillId="0" borderId="0" xfId="0" applyNumberFormat="1" applyFont="1"/>
    <xf numFmtId="0" fontId="6" fillId="0" borderId="0" xfId="0" applyFont="1"/>
    <xf numFmtId="0" fontId="8" fillId="0" borderId="6" xfId="0" applyFont="1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15" fillId="0" borderId="0" xfId="0" applyFont="1"/>
    <xf numFmtId="1" fontId="2" fillId="0" borderId="0" xfId="0" applyNumberFormat="1" applyFont="1"/>
    <xf numFmtId="0" fontId="10" fillId="0" borderId="0" xfId="0" applyFont="1"/>
    <xf numFmtId="0" fontId="16" fillId="0" borderId="0" xfId="0" applyFont="1"/>
    <xf numFmtId="49" fontId="10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20" fillId="0" borderId="0" xfId="0" applyFont="1"/>
    <xf numFmtId="0" fontId="18" fillId="0" borderId="0" xfId="0" applyFont="1"/>
    <xf numFmtId="0" fontId="19" fillId="0" borderId="0" xfId="0" applyFont="1"/>
    <xf numFmtId="0" fontId="9" fillId="0" borderId="0" xfId="0" applyFont="1" applyBorder="1" applyAlignment="1">
      <alignment vertical="center" wrapText="1"/>
    </xf>
    <xf numFmtId="0" fontId="25" fillId="0" borderId="0" xfId="0" applyFont="1"/>
    <xf numFmtId="49" fontId="2" fillId="0" borderId="0" xfId="0" applyNumberFormat="1" applyFont="1"/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7" fillId="0" borderId="0" xfId="0" applyFont="1" applyBorder="1" applyAlignment="1">
      <alignment horizontal="left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1" xfId="0" applyFont="1" applyBorder="1"/>
    <xf numFmtId="4" fontId="2" fillId="0" borderId="1" xfId="0" applyNumberFormat="1" applyFont="1" applyBorder="1"/>
    <xf numFmtId="0" fontId="10" fillId="0" borderId="1" xfId="0" applyFont="1" applyBorder="1"/>
    <xf numFmtId="4" fontId="10" fillId="0" borderId="1" xfId="0" applyNumberFormat="1" applyFont="1" applyBorder="1"/>
    <xf numFmtId="49" fontId="10" fillId="0" borderId="0" xfId="0" applyNumberFormat="1" applyFont="1"/>
    <xf numFmtId="4" fontId="10" fillId="0" borderId="0" xfId="0" applyNumberFormat="1" applyFont="1"/>
    <xf numFmtId="1" fontId="10" fillId="0" borderId="0" xfId="0" applyNumberFormat="1" applyFont="1"/>
    <xf numFmtId="0" fontId="23" fillId="0" borderId="0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4" fillId="0" borderId="0" xfId="0" applyFont="1" applyAlignment="1"/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4" fillId="0" borderId="0" xfId="0" applyFont="1" applyAlignment="1"/>
    <xf numFmtId="0" fontId="8" fillId="0" borderId="0" xfId="0" applyFont="1" applyAlignment="1">
      <alignment horizontal="left"/>
    </xf>
    <xf numFmtId="4" fontId="10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4" fontId="24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/>
    <xf numFmtId="0" fontId="8" fillId="0" borderId="0" xfId="0" applyFont="1" applyAlignment="1">
      <alignment horizontal="justify" vertical="center"/>
    </xf>
    <xf numFmtId="4" fontId="8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" fontId="18" fillId="0" borderId="0" xfId="0" applyNumberFormat="1" applyFont="1" applyBorder="1" applyAlignment="1">
      <alignment horizontal="center"/>
    </xf>
    <xf numFmtId="4" fontId="18" fillId="0" borderId="0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7" fillId="0" borderId="0" xfId="0" applyFont="1"/>
    <xf numFmtId="0" fontId="6" fillId="0" borderId="0" xfId="0" applyFont="1" applyBorder="1"/>
    <xf numFmtId="49" fontId="6" fillId="0" borderId="0" xfId="0" applyNumberFormat="1" applyFont="1" applyBorder="1"/>
    <xf numFmtId="4" fontId="6" fillId="0" borderId="0" xfId="0" applyNumberFormat="1" applyFont="1" applyBorder="1"/>
    <xf numFmtId="0" fontId="13" fillId="0" borderId="0" xfId="0" applyFont="1" applyBorder="1"/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3" fillId="0" borderId="0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4" fontId="6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Fill="1"/>
    <xf numFmtId="0" fontId="15" fillId="0" borderId="0" xfId="0" applyFont="1" applyFill="1"/>
    <xf numFmtId="0" fontId="2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7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1" fillId="0" borderId="0" xfId="0" applyFont="1"/>
    <xf numFmtId="0" fontId="32" fillId="0" borderId="1" xfId="0" applyFont="1" applyBorder="1" applyAlignment="1">
      <alignment vertical="center" wrapText="1"/>
    </xf>
    <xf numFmtId="4" fontId="32" fillId="0" borderId="1" xfId="0" applyNumberFormat="1" applyFont="1" applyBorder="1" applyAlignment="1">
      <alignment horizontal="right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0" fillId="0" borderId="0" xfId="0" applyFont="1"/>
    <xf numFmtId="0" fontId="32" fillId="0" borderId="1" xfId="0" applyFont="1" applyBorder="1" applyAlignment="1">
      <alignment horizontal="justify" vertical="center"/>
    </xf>
    <xf numFmtId="4" fontId="32" fillId="0" borderId="1" xfId="0" applyNumberFormat="1" applyFont="1" applyBorder="1" applyAlignment="1"/>
    <xf numFmtId="4" fontId="32" fillId="0" borderId="1" xfId="0" applyNumberFormat="1" applyFont="1" applyBorder="1" applyAlignment="1">
      <alignment horizontal="center"/>
    </xf>
    <xf numFmtId="0" fontId="31" fillId="0" borderId="0" xfId="0" applyFont="1" applyAlignment="1"/>
    <xf numFmtId="0" fontId="32" fillId="0" borderId="1" xfId="0" applyFont="1" applyBorder="1" applyAlignment="1">
      <alignment horizontal="left" wrapText="1"/>
    </xf>
    <xf numFmtId="4" fontId="32" fillId="0" borderId="1" xfId="0" applyNumberFormat="1" applyFont="1" applyBorder="1" applyAlignment="1">
      <alignment horizontal="right" wrapText="1"/>
    </xf>
    <xf numFmtId="4" fontId="32" fillId="0" borderId="1" xfId="0" applyNumberFormat="1" applyFont="1" applyBorder="1" applyAlignment="1">
      <alignment horizontal="center" wrapText="1"/>
    </xf>
    <xf numFmtId="0" fontId="30" fillId="0" borderId="0" xfId="0" applyFont="1" applyAlignment="1"/>
    <xf numFmtId="49" fontId="32" fillId="0" borderId="1" xfId="0" applyNumberFormat="1" applyFont="1" applyBorder="1" applyAlignment="1">
      <alignment horizontal="right" wrapText="1"/>
    </xf>
    <xf numFmtId="49" fontId="32" fillId="0" borderId="1" xfId="0" applyNumberFormat="1" applyFont="1" applyBorder="1" applyAlignment="1">
      <alignment horizontal="center" wrapText="1"/>
    </xf>
    <xf numFmtId="0" fontId="33" fillId="0" borderId="1" xfId="0" applyFont="1" applyBorder="1" applyAlignment="1">
      <alignment wrapText="1"/>
    </xf>
    <xf numFmtId="4" fontId="33" fillId="0" borderId="1" xfId="0" applyNumberFormat="1" applyFont="1" applyBorder="1" applyAlignment="1">
      <alignment horizontal="right" wrapText="1"/>
    </xf>
    <xf numFmtId="4" fontId="33" fillId="0" borderId="1" xfId="0" applyNumberFormat="1" applyFont="1" applyBorder="1" applyAlignment="1">
      <alignment horizontal="center" wrapText="1"/>
    </xf>
    <xf numFmtId="0" fontId="33" fillId="0" borderId="1" xfId="0" applyFont="1" applyBorder="1" applyAlignment="1">
      <alignment horizontal="left" vertical="center" wrapText="1"/>
    </xf>
    <xf numFmtId="4" fontId="33" fillId="0" borderId="1" xfId="0" applyNumberFormat="1" applyFont="1" applyBorder="1" applyAlignment="1">
      <alignment horizontal="right" vertical="center" wrapText="1"/>
    </xf>
    <xf numFmtId="4" fontId="33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4" fillId="0" borderId="0" xfId="0" applyFont="1"/>
    <xf numFmtId="0" fontId="35" fillId="0" borderId="0" xfId="0" applyFont="1"/>
    <xf numFmtId="0" fontId="33" fillId="0" borderId="1" xfId="0" applyFont="1" applyBorder="1" applyAlignment="1">
      <alignment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/>
    </xf>
    <xf numFmtId="4" fontId="36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/>
    </xf>
    <xf numFmtId="0" fontId="29" fillId="0" borderId="6" xfId="0" applyFont="1" applyBorder="1" applyAlignment="1">
      <alignment horizontal="justify" vertical="center" wrapText="1"/>
    </xf>
    <xf numFmtId="0" fontId="30" fillId="0" borderId="7" xfId="0" applyFont="1" applyBorder="1" applyAlignment="1">
      <alignment vertical="center" wrapText="1"/>
    </xf>
    <xf numFmtId="0" fontId="29" fillId="0" borderId="0" xfId="0" applyFont="1"/>
    <xf numFmtId="0" fontId="33" fillId="0" borderId="4" xfId="0" applyFont="1" applyBorder="1" applyAlignment="1">
      <alignment horizontal="center" vertical="center" wrapText="1"/>
    </xf>
    <xf numFmtId="0" fontId="37" fillId="0" borderId="0" xfId="0" applyFont="1"/>
    <xf numFmtId="0" fontId="36" fillId="0" borderId="4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/>
    </xf>
    <xf numFmtId="0" fontId="32" fillId="0" borderId="0" xfId="0" applyFont="1"/>
    <xf numFmtId="4" fontId="33" fillId="0" borderId="1" xfId="0" applyNumberFormat="1" applyFont="1" applyBorder="1" applyAlignment="1">
      <alignment horizontal="center" vertical="center"/>
    </xf>
    <xf numFmtId="0" fontId="40" fillId="0" borderId="0" xfId="0" applyFont="1"/>
    <xf numFmtId="4" fontId="36" fillId="0" borderId="1" xfId="0" applyNumberFormat="1" applyFont="1" applyBorder="1" applyAlignment="1">
      <alignment horizontal="center" vertical="center"/>
    </xf>
    <xf numFmtId="4" fontId="32" fillId="0" borderId="1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0" fontId="41" fillId="0" borderId="0" xfId="0" applyFont="1"/>
    <xf numFmtId="4" fontId="36" fillId="0" borderId="1" xfId="0" applyNumberFormat="1" applyFont="1" applyBorder="1" applyAlignment="1">
      <alignment horizontal="center"/>
    </xf>
    <xf numFmtId="0" fontId="42" fillId="0" borderId="0" xfId="0" applyFont="1"/>
    <xf numFmtId="0" fontId="29" fillId="0" borderId="0" xfId="0" applyFont="1" applyAlignment="1">
      <alignment horizontal="center"/>
    </xf>
    <xf numFmtId="1" fontId="29" fillId="0" borderId="0" xfId="0" applyNumberFormat="1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/>
    <xf numFmtId="0" fontId="8" fillId="0" borderId="0" xfId="0" applyFont="1" applyAlignment="1">
      <alignment horizontal="justify" vertical="center"/>
    </xf>
    <xf numFmtId="0" fontId="15" fillId="0" borderId="0" xfId="0" applyFont="1" applyAlignment="1"/>
    <xf numFmtId="0" fontId="8" fillId="0" borderId="6" xfId="0" applyFont="1" applyBorder="1" applyAlignment="1">
      <alignment horizontal="justify" vertical="center" wrapText="1"/>
    </xf>
    <xf numFmtId="0" fontId="15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justify" vertical="center" wrapText="1"/>
    </xf>
    <xf numFmtId="0" fontId="15" fillId="0" borderId="9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29" fillId="0" borderId="2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29" fillId="0" borderId="8" xfId="0" applyFont="1" applyBorder="1" applyAlignment="1">
      <alignment horizontal="justify" vertical="center" wrapText="1"/>
    </xf>
    <xf numFmtId="0" fontId="30" fillId="0" borderId="9" xfId="0" applyFont="1" applyBorder="1" applyAlignment="1">
      <alignment vertical="center" wrapText="1"/>
    </xf>
    <xf numFmtId="0" fontId="29" fillId="0" borderId="6" xfId="0" applyFont="1" applyBorder="1" applyAlignment="1">
      <alignment horizontal="justify" vertical="center" wrapText="1"/>
    </xf>
    <xf numFmtId="0" fontId="30" fillId="0" borderId="7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justify" vertical="center"/>
    </xf>
    <xf numFmtId="0" fontId="31" fillId="0" borderId="0" xfId="0" applyFont="1" applyAlignment="1"/>
    <xf numFmtId="0" fontId="36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4" fillId="0" borderId="0" xfId="0" applyFont="1" applyAlignment="1"/>
    <xf numFmtId="0" fontId="1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14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3" fillId="0" borderId="2" xfId="0" applyFont="1" applyBorder="1" applyAlignment="1">
      <alignment horizontal="justify" vertical="center" wrapText="1"/>
    </xf>
    <xf numFmtId="0" fontId="26" fillId="0" borderId="3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1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9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8" fillId="0" borderId="0" xfId="0" applyNumberFormat="1" applyFont="1" applyFill="1" applyAlignment="1">
      <alignment horizontal="center" vertical="center" wrapText="1"/>
    </xf>
    <xf numFmtId="0" fontId="29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7" fillId="0" borderId="2" xfId="0" applyFont="1" applyBorder="1" applyAlignment="1">
      <alignment horizontal="justify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49" fontId="28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5"/>
  <sheetViews>
    <sheetView tabSelected="1" zoomScale="110" zoomScaleNormal="110" workbookViewId="0">
      <selection activeCell="B239" sqref="B239:I239"/>
    </sheetView>
  </sheetViews>
  <sheetFormatPr defaultRowHeight="15" x14ac:dyDescent="0.25"/>
  <cols>
    <col min="1" max="1" width="3.7109375" style="24" customWidth="1"/>
    <col min="2" max="2" width="47.28515625" style="24" customWidth="1"/>
    <col min="3" max="3" width="13.7109375" style="24" customWidth="1"/>
    <col min="4" max="6" width="13.7109375" style="91" customWidth="1"/>
    <col min="7" max="7" width="13" style="91" customWidth="1"/>
    <col min="8" max="8" width="11.42578125" style="91" bestFit="1" customWidth="1"/>
    <col min="9" max="9" width="10.28515625" style="28" customWidth="1"/>
  </cols>
  <sheetData>
    <row r="1" spans="1:9" ht="18.75" x14ac:dyDescent="0.25">
      <c r="B1" s="231" t="s">
        <v>127</v>
      </c>
      <c r="C1" s="216"/>
      <c r="D1" s="216"/>
      <c r="E1" s="216"/>
      <c r="F1" s="216"/>
      <c r="G1" s="216"/>
      <c r="H1" s="216"/>
      <c r="I1" s="216"/>
    </row>
    <row r="2" spans="1:9" x14ac:dyDescent="0.25">
      <c r="B2" s="232" t="s">
        <v>246</v>
      </c>
      <c r="C2" s="216"/>
      <c r="D2" s="216"/>
      <c r="E2" s="216"/>
      <c r="F2" s="216"/>
      <c r="G2" s="216"/>
      <c r="H2" s="216"/>
      <c r="I2" s="216"/>
    </row>
    <row r="3" spans="1:9" x14ac:dyDescent="0.25">
      <c r="B3" s="9"/>
      <c r="C3" s="25"/>
      <c r="I3" s="25"/>
    </row>
    <row r="4" spans="1:9" x14ac:dyDescent="0.25">
      <c r="B4" s="10" t="s">
        <v>150</v>
      </c>
      <c r="C4" s="25"/>
      <c r="I4" s="25"/>
    </row>
    <row r="5" spans="1:9" x14ac:dyDescent="0.25">
      <c r="B5" s="10" t="s">
        <v>18</v>
      </c>
      <c r="C5" s="25"/>
      <c r="I5" s="25"/>
    </row>
    <row r="6" spans="1:9" ht="10.15" customHeight="1" x14ac:dyDescent="0.25">
      <c r="B6" s="9"/>
      <c r="C6" s="25"/>
      <c r="I6" s="25"/>
    </row>
    <row r="7" spans="1:9" x14ac:dyDescent="0.25">
      <c r="B7" s="248" t="s">
        <v>128</v>
      </c>
      <c r="C7" s="248"/>
      <c r="D7" s="248"/>
      <c r="E7" s="248"/>
      <c r="F7" s="248"/>
      <c r="G7" s="248"/>
      <c r="H7" s="248"/>
      <c r="I7" s="25"/>
    </row>
    <row r="8" spans="1:9" x14ac:dyDescent="0.25">
      <c r="B8" s="10" t="s">
        <v>177</v>
      </c>
      <c r="C8" s="25"/>
      <c r="I8" s="25"/>
    </row>
    <row r="9" spans="1:9" ht="9.6" customHeight="1" x14ac:dyDescent="0.25">
      <c r="B9" s="10"/>
      <c r="C9" s="25"/>
      <c r="I9" s="25"/>
    </row>
    <row r="10" spans="1:9" x14ac:dyDescent="0.25">
      <c r="B10" s="248" t="s">
        <v>149</v>
      </c>
      <c r="C10" s="248"/>
      <c r="D10" s="248"/>
      <c r="E10" s="248"/>
      <c r="F10" s="248"/>
      <c r="G10" s="248"/>
      <c r="H10" s="248"/>
      <c r="I10" s="25"/>
    </row>
    <row r="11" spans="1:9" x14ac:dyDescent="0.25">
      <c r="B11" s="244" t="s">
        <v>138</v>
      </c>
      <c r="C11" s="244"/>
      <c r="D11" s="244"/>
      <c r="E11" s="244"/>
      <c r="F11" s="244"/>
      <c r="G11" s="244"/>
      <c r="H11" s="244"/>
      <c r="I11" s="25"/>
    </row>
    <row r="12" spans="1:9" x14ac:dyDescent="0.25">
      <c r="B12" s="248" t="s">
        <v>139</v>
      </c>
      <c r="C12" s="248"/>
      <c r="D12" s="248"/>
      <c r="E12" s="248"/>
      <c r="F12" s="248"/>
      <c r="G12" s="248"/>
      <c r="H12" s="248"/>
      <c r="I12" s="25"/>
    </row>
    <row r="13" spans="1:9" s="11" customFormat="1" ht="14.45" customHeight="1" x14ac:dyDescent="0.25">
      <c r="A13" s="24"/>
      <c r="B13" s="248" t="s">
        <v>140</v>
      </c>
      <c r="C13" s="248"/>
      <c r="D13" s="248"/>
      <c r="E13" s="248"/>
      <c r="F13" s="248"/>
      <c r="G13" s="248"/>
      <c r="H13" s="248"/>
      <c r="I13" s="25"/>
    </row>
    <row r="14" spans="1:9" s="11" customFormat="1" ht="9.6" customHeight="1" x14ac:dyDescent="0.25">
      <c r="A14" s="24"/>
      <c r="B14" s="64"/>
      <c r="C14" s="64"/>
      <c r="D14" s="92"/>
      <c r="E14" s="92"/>
      <c r="F14" s="92"/>
      <c r="G14" s="92"/>
      <c r="H14" s="92"/>
      <c r="I14" s="60"/>
    </row>
    <row r="15" spans="1:9" s="11" customFormat="1" x14ac:dyDescent="0.25">
      <c r="A15" s="24"/>
      <c r="B15" s="247" t="s">
        <v>129</v>
      </c>
      <c r="C15" s="247"/>
      <c r="D15" s="247"/>
      <c r="E15" s="247"/>
      <c r="F15" s="247"/>
      <c r="G15" s="247"/>
      <c r="H15" s="247"/>
      <c r="I15" s="25"/>
    </row>
    <row r="16" spans="1:9" s="11" customFormat="1" ht="9.6" customHeight="1" x14ac:dyDescent="0.25">
      <c r="A16" s="24"/>
      <c r="B16" s="247"/>
      <c r="C16" s="247"/>
      <c r="D16" s="247"/>
      <c r="E16" s="247"/>
      <c r="F16" s="247"/>
      <c r="G16" s="247"/>
      <c r="H16" s="247"/>
      <c r="I16" s="25"/>
    </row>
    <row r="17" spans="1:9" s="11" customFormat="1" ht="14.45" customHeight="1" x14ac:dyDescent="0.25">
      <c r="A17" s="24"/>
      <c r="B17" s="248" t="s">
        <v>178</v>
      </c>
      <c r="C17" s="248"/>
      <c r="D17" s="248"/>
      <c r="E17" s="248"/>
      <c r="F17" s="248"/>
      <c r="G17" s="248"/>
      <c r="H17" s="248"/>
      <c r="I17" s="25"/>
    </row>
    <row r="18" spans="1:9" s="11" customFormat="1" x14ac:dyDescent="0.25">
      <c r="A18" s="24"/>
      <c r="B18" s="247" t="s">
        <v>130</v>
      </c>
      <c r="C18" s="247"/>
      <c r="D18" s="247"/>
      <c r="E18" s="247"/>
      <c r="F18" s="247"/>
      <c r="G18" s="247"/>
      <c r="H18" s="247"/>
      <c r="I18" s="25"/>
    </row>
    <row r="19" spans="1:9" s="11" customFormat="1" ht="10.15" customHeight="1" x14ac:dyDescent="0.25">
      <c r="A19" s="24"/>
      <c r="B19" s="13"/>
      <c r="C19" s="25"/>
      <c r="D19" s="91"/>
      <c r="E19" s="91"/>
      <c r="F19" s="91"/>
      <c r="G19" s="91"/>
      <c r="H19" s="91"/>
      <c r="I19" s="25"/>
    </row>
    <row r="20" spans="1:9" s="11" customFormat="1" ht="14.45" customHeight="1" x14ac:dyDescent="0.25">
      <c r="A20" s="24"/>
      <c r="B20" s="233" t="s">
        <v>131</v>
      </c>
      <c r="C20" s="216"/>
      <c r="D20" s="216"/>
      <c r="E20" s="216"/>
      <c r="F20" s="216"/>
      <c r="G20" s="216"/>
      <c r="H20" s="216"/>
      <c r="I20" s="216"/>
    </row>
    <row r="21" spans="1:9" s="11" customFormat="1" x14ac:dyDescent="0.25">
      <c r="A21" s="24"/>
      <c r="B21" s="233" t="s">
        <v>132</v>
      </c>
      <c r="C21" s="216"/>
      <c r="D21" s="216"/>
      <c r="E21" s="216"/>
      <c r="F21" s="216"/>
      <c r="G21" s="216"/>
      <c r="H21" s="216"/>
      <c r="I21" s="216"/>
    </row>
    <row r="22" spans="1:9" s="11" customFormat="1" x14ac:dyDescent="0.25">
      <c r="A22" s="24"/>
      <c r="B22" s="233" t="s">
        <v>133</v>
      </c>
      <c r="C22" s="216"/>
      <c r="D22" s="216"/>
      <c r="E22" s="216"/>
      <c r="F22" s="216"/>
      <c r="G22" s="216"/>
      <c r="H22" s="216"/>
      <c r="I22" s="216"/>
    </row>
    <row r="23" spans="1:9" s="11" customFormat="1" x14ac:dyDescent="0.25">
      <c r="A23" s="24"/>
      <c r="B23" s="233" t="s">
        <v>134</v>
      </c>
      <c r="C23" s="216"/>
      <c r="D23" s="216"/>
      <c r="E23" s="216"/>
      <c r="F23" s="216"/>
      <c r="G23" s="216"/>
      <c r="H23" s="216"/>
      <c r="I23" s="216"/>
    </row>
    <row r="24" spans="1:9" s="11" customFormat="1" x14ac:dyDescent="0.25">
      <c r="A24" s="24"/>
      <c r="B24" s="233" t="s">
        <v>135</v>
      </c>
      <c r="C24" s="216"/>
      <c r="D24" s="216"/>
      <c r="E24" s="216"/>
      <c r="F24" s="216"/>
      <c r="G24" s="216"/>
      <c r="H24" s="216"/>
      <c r="I24" s="216"/>
    </row>
    <row r="25" spans="1:9" s="11" customFormat="1" x14ac:dyDescent="0.25">
      <c r="A25" s="24"/>
      <c r="B25" s="228" t="s">
        <v>136</v>
      </c>
      <c r="C25" s="228"/>
      <c r="D25" s="228"/>
      <c r="E25" s="228"/>
      <c r="F25" s="228"/>
      <c r="G25" s="228"/>
      <c r="H25" s="228"/>
      <c r="I25" s="60"/>
    </row>
    <row r="26" spans="1:9" s="11" customFormat="1" x14ac:dyDescent="0.25">
      <c r="A26" s="24"/>
      <c r="B26" s="228" t="s">
        <v>137</v>
      </c>
      <c r="C26" s="228"/>
      <c r="D26" s="228"/>
      <c r="E26" s="228"/>
      <c r="F26" s="228"/>
      <c r="G26" s="228"/>
      <c r="H26" s="228"/>
      <c r="I26" s="228"/>
    </row>
    <row r="27" spans="1:9" s="11" customFormat="1" ht="10.15" customHeight="1" x14ac:dyDescent="0.25">
      <c r="A27" s="24"/>
      <c r="B27" s="13"/>
      <c r="C27" s="25"/>
      <c r="D27" s="91"/>
      <c r="E27" s="91"/>
      <c r="F27" s="91"/>
      <c r="G27" s="91"/>
      <c r="H27" s="91"/>
      <c r="I27" s="25"/>
    </row>
    <row r="28" spans="1:9" s="11" customFormat="1" ht="14.45" customHeight="1" x14ac:dyDescent="0.25">
      <c r="A28" s="24"/>
      <c r="B28" s="168" t="s">
        <v>192</v>
      </c>
      <c r="C28" s="216"/>
      <c r="D28" s="216"/>
      <c r="E28" s="216"/>
      <c r="F28" s="216"/>
      <c r="G28" s="216"/>
      <c r="H28" s="216"/>
      <c r="I28" s="216"/>
    </row>
    <row r="29" spans="1:9" s="11" customFormat="1" ht="14.45" customHeight="1" x14ac:dyDescent="0.25">
      <c r="A29" s="24"/>
      <c r="B29" s="168" t="s">
        <v>193</v>
      </c>
      <c r="C29" s="216"/>
      <c r="D29" s="216"/>
      <c r="E29" s="216"/>
      <c r="F29" s="216"/>
      <c r="G29" s="216"/>
      <c r="H29" s="216"/>
      <c r="I29" s="216"/>
    </row>
    <row r="30" spans="1:9" s="11" customFormat="1" ht="10.15" customHeight="1" x14ac:dyDescent="0.25">
      <c r="A30" s="24"/>
      <c r="B30" s="168"/>
      <c r="C30" s="216"/>
      <c r="D30" s="216"/>
      <c r="E30" s="216"/>
      <c r="F30" s="216"/>
      <c r="G30" s="216"/>
      <c r="H30" s="216"/>
      <c r="I30" s="216"/>
    </row>
    <row r="31" spans="1:9" s="11" customFormat="1" x14ac:dyDescent="0.25">
      <c r="A31" s="24"/>
      <c r="B31" s="168" t="s">
        <v>199</v>
      </c>
      <c r="C31" s="216"/>
      <c r="D31" s="216"/>
      <c r="E31" s="216"/>
      <c r="F31" s="216"/>
      <c r="G31" s="216"/>
      <c r="H31" s="216"/>
      <c r="I31" s="216"/>
    </row>
    <row r="32" spans="1:9" s="11" customFormat="1" x14ac:dyDescent="0.25">
      <c r="A32" s="24"/>
      <c r="B32" s="168" t="s">
        <v>141</v>
      </c>
      <c r="C32" s="216"/>
      <c r="D32" s="216"/>
      <c r="E32" s="216"/>
      <c r="F32" s="216"/>
      <c r="G32" s="216"/>
      <c r="H32" s="216"/>
      <c r="I32" s="216"/>
    </row>
    <row r="33" spans="1:9" s="11" customFormat="1" ht="10.15" customHeight="1" x14ac:dyDescent="0.25">
      <c r="A33" s="24"/>
      <c r="B33" s="14"/>
      <c r="C33" s="25"/>
      <c r="D33" s="91"/>
      <c r="E33" s="91"/>
      <c r="F33" s="91"/>
      <c r="G33" s="91"/>
      <c r="H33" s="91"/>
      <c r="I33" s="25"/>
    </row>
    <row r="34" spans="1:9" s="11" customFormat="1" ht="10.15" customHeight="1" x14ac:dyDescent="0.25">
      <c r="A34" s="24"/>
      <c r="B34" s="61"/>
      <c r="C34" s="60"/>
      <c r="D34" s="91"/>
      <c r="E34" s="91"/>
      <c r="F34" s="91"/>
      <c r="G34" s="91"/>
      <c r="H34" s="91"/>
      <c r="I34" s="60"/>
    </row>
    <row r="35" spans="1:9" s="11" customFormat="1" ht="10.15" customHeight="1" x14ac:dyDescent="0.25">
      <c r="A35" s="24"/>
      <c r="B35" s="61"/>
      <c r="C35" s="60"/>
      <c r="D35" s="91"/>
      <c r="E35" s="91"/>
      <c r="F35" s="91"/>
      <c r="G35" s="91"/>
      <c r="H35" s="91"/>
      <c r="I35" s="60"/>
    </row>
    <row r="36" spans="1:9" s="11" customFormat="1" ht="10.15" customHeight="1" x14ac:dyDescent="0.25">
      <c r="A36" s="24"/>
      <c r="B36" s="61"/>
      <c r="C36" s="60"/>
      <c r="D36" s="91"/>
      <c r="E36" s="91"/>
      <c r="F36" s="91"/>
      <c r="G36" s="91"/>
      <c r="H36" s="91"/>
      <c r="I36" s="60"/>
    </row>
    <row r="37" spans="1:9" s="11" customFormat="1" ht="10.15" customHeight="1" x14ac:dyDescent="0.25">
      <c r="A37" s="24"/>
      <c r="B37" s="61"/>
      <c r="C37" s="60"/>
      <c r="D37" s="91"/>
      <c r="E37" s="91"/>
      <c r="F37" s="91"/>
      <c r="G37" s="91"/>
      <c r="H37" s="91"/>
      <c r="I37" s="60"/>
    </row>
    <row r="38" spans="1:9" x14ac:dyDescent="0.25">
      <c r="B38" s="233" t="s">
        <v>194</v>
      </c>
      <c r="C38" s="216"/>
      <c r="D38" s="216"/>
      <c r="E38" s="216"/>
      <c r="F38" s="216"/>
      <c r="G38" s="216"/>
      <c r="H38" s="216"/>
      <c r="I38" s="216"/>
    </row>
    <row r="39" spans="1:9" x14ac:dyDescent="0.25">
      <c r="B39" s="59" t="s">
        <v>195</v>
      </c>
      <c r="C39" s="60"/>
      <c r="I39" s="60"/>
    </row>
    <row r="40" spans="1:9" x14ac:dyDescent="0.25">
      <c r="B40" s="14"/>
      <c r="C40" s="25"/>
      <c r="I40" s="25"/>
    </row>
    <row r="41" spans="1:9" ht="14.45" customHeight="1" x14ac:dyDescent="0.25">
      <c r="B41" s="180" t="s">
        <v>21</v>
      </c>
      <c r="C41" s="180" t="s">
        <v>142</v>
      </c>
      <c r="D41" s="180" t="s">
        <v>196</v>
      </c>
      <c r="E41" s="180" t="s">
        <v>197</v>
      </c>
      <c r="F41" s="180" t="s">
        <v>179</v>
      </c>
      <c r="G41" s="180" t="s">
        <v>180</v>
      </c>
      <c r="I41"/>
    </row>
    <row r="42" spans="1:9" x14ac:dyDescent="0.25">
      <c r="B42" s="181"/>
      <c r="C42" s="181"/>
      <c r="D42" s="182"/>
      <c r="E42" s="181"/>
      <c r="F42" s="181"/>
      <c r="G42" s="181"/>
      <c r="I42"/>
    </row>
    <row r="43" spans="1:9" x14ac:dyDescent="0.25">
      <c r="B43" s="1">
        <v>1</v>
      </c>
      <c r="C43" s="1">
        <v>2</v>
      </c>
      <c r="D43" s="1">
        <v>3</v>
      </c>
      <c r="E43" s="1">
        <v>4</v>
      </c>
      <c r="F43" s="1">
        <v>5</v>
      </c>
      <c r="G43" s="1">
        <v>6</v>
      </c>
      <c r="I43"/>
    </row>
    <row r="44" spans="1:9" s="116" customFormat="1" x14ac:dyDescent="0.25">
      <c r="A44" s="111"/>
      <c r="B44" s="112" t="s">
        <v>19</v>
      </c>
      <c r="C44" s="113">
        <v>4351126.82</v>
      </c>
      <c r="D44" s="114">
        <v>24741195</v>
      </c>
      <c r="E44" s="114">
        <v>6251687.9400000004</v>
      </c>
      <c r="F44" s="114">
        <f>SUM(E44/C44*100)</f>
        <v>143.67974546878409</v>
      </c>
      <c r="G44" s="114">
        <f>SUM(E44/D44*100)</f>
        <v>25.268334613586774</v>
      </c>
      <c r="H44" s="115"/>
    </row>
    <row r="45" spans="1:9" s="116" customFormat="1" x14ac:dyDescent="0.25">
      <c r="A45" s="111"/>
      <c r="B45" s="112" t="s">
        <v>20</v>
      </c>
      <c r="C45" s="113">
        <v>4092117.35</v>
      </c>
      <c r="D45" s="114">
        <v>25560055</v>
      </c>
      <c r="E45" s="114">
        <v>5758506.8300000001</v>
      </c>
      <c r="F45" s="114">
        <f>SUM(E45/C45*100)</f>
        <v>140.72193775185846</v>
      </c>
      <c r="G45" s="114">
        <f>SUM(E45/D45*100)</f>
        <v>22.529320965858641</v>
      </c>
      <c r="H45" s="115"/>
    </row>
    <row r="46" spans="1:9" s="116" customFormat="1" x14ac:dyDescent="0.25">
      <c r="A46" s="111"/>
      <c r="B46" s="117" t="s">
        <v>151</v>
      </c>
      <c r="C46" s="118">
        <v>259009.47</v>
      </c>
      <c r="D46" s="119">
        <v>-818860</v>
      </c>
      <c r="E46" s="119">
        <v>493181.11</v>
      </c>
      <c r="F46" s="114">
        <f>SUM(E46/C46*100)</f>
        <v>190.41045487641821</v>
      </c>
      <c r="G46" s="114">
        <f>SUM(E46/D46*100)</f>
        <v>-60.227769093617958</v>
      </c>
      <c r="H46" s="115"/>
      <c r="I46" s="120"/>
    </row>
    <row r="47" spans="1:9" ht="14.45" customHeight="1" x14ac:dyDescent="0.25">
      <c r="B47" s="7" t="s">
        <v>22</v>
      </c>
      <c r="C47" s="25"/>
      <c r="I47" s="25"/>
    </row>
    <row r="48" spans="1:9" ht="10.15" customHeight="1" x14ac:dyDescent="0.25">
      <c r="B48" s="14"/>
      <c r="C48" s="25"/>
      <c r="I48" s="25"/>
    </row>
    <row r="49" spans="1:9" x14ac:dyDescent="0.25">
      <c r="B49" s="26" t="s">
        <v>23</v>
      </c>
      <c r="C49" s="25"/>
      <c r="I49" s="25"/>
    </row>
    <row r="50" spans="1:9" x14ac:dyDescent="0.25">
      <c r="B50" s="26" t="s">
        <v>24</v>
      </c>
      <c r="C50" s="25"/>
      <c r="I50" s="25"/>
    </row>
    <row r="51" spans="1:9" x14ac:dyDescent="0.25">
      <c r="B51" s="26" t="s">
        <v>25</v>
      </c>
      <c r="C51" s="25"/>
      <c r="I51" s="25"/>
    </row>
    <row r="52" spans="1:9" x14ac:dyDescent="0.25">
      <c r="B52" s="14"/>
      <c r="C52" s="25"/>
      <c r="I52" s="25"/>
    </row>
    <row r="53" spans="1:9" s="8" customFormat="1" ht="14.45" customHeight="1" x14ac:dyDescent="0.25">
      <c r="A53" s="27"/>
      <c r="B53" s="219" t="s">
        <v>26</v>
      </c>
      <c r="C53" s="180" t="s">
        <v>142</v>
      </c>
      <c r="D53" s="180" t="s">
        <v>196</v>
      </c>
      <c r="E53" s="180" t="s">
        <v>197</v>
      </c>
      <c r="F53" s="83" t="s">
        <v>1</v>
      </c>
      <c r="G53" s="83" t="s">
        <v>27</v>
      </c>
      <c r="H53" s="208" t="s">
        <v>4</v>
      </c>
    </row>
    <row r="54" spans="1:9" s="8" customFormat="1" x14ac:dyDescent="0.25">
      <c r="A54" s="27"/>
      <c r="B54" s="219"/>
      <c r="C54" s="181"/>
      <c r="D54" s="182"/>
      <c r="E54" s="181"/>
      <c r="F54" s="84" t="s">
        <v>159</v>
      </c>
      <c r="G54" s="84" t="s">
        <v>181</v>
      </c>
      <c r="H54" s="209"/>
    </row>
    <row r="55" spans="1:9" x14ac:dyDescent="0.25">
      <c r="B55" s="2">
        <v>1</v>
      </c>
      <c r="C55" s="3">
        <v>2</v>
      </c>
      <c r="D55" s="3">
        <v>3</v>
      </c>
      <c r="E55" s="3">
        <v>4</v>
      </c>
      <c r="F55" s="3">
        <v>5</v>
      </c>
      <c r="G55" s="3">
        <v>6</v>
      </c>
      <c r="H55" s="3">
        <v>7</v>
      </c>
      <c r="I55"/>
    </row>
    <row r="56" spans="1:9" s="124" customFormat="1" x14ac:dyDescent="0.25">
      <c r="A56" s="120"/>
      <c r="B56" s="121" t="s">
        <v>28</v>
      </c>
      <c r="C56" s="122">
        <v>4339239.6900000004</v>
      </c>
      <c r="D56" s="123">
        <v>24541195</v>
      </c>
      <c r="E56" s="123">
        <v>6206779.5199999996</v>
      </c>
      <c r="F56" s="123">
        <f>SUM(E56/C56*100)</f>
        <v>143.0384114134981</v>
      </c>
      <c r="G56" s="123">
        <f>SUM(E56/D56*100)</f>
        <v>25.29126849772393</v>
      </c>
      <c r="H56" s="123">
        <f>SUM(E56/E60*100)</f>
        <v>99.281659282564888</v>
      </c>
    </row>
    <row r="57" spans="1:9" s="124" customFormat="1" x14ac:dyDescent="0.25">
      <c r="A57" s="120"/>
      <c r="B57" s="121" t="s">
        <v>29</v>
      </c>
      <c r="C57" s="122">
        <v>11887.13</v>
      </c>
      <c r="D57" s="123">
        <v>200000</v>
      </c>
      <c r="E57" s="123">
        <v>44908.42</v>
      </c>
      <c r="F57" s="123">
        <f>SUM(E57/C57*100)</f>
        <v>377.79026560658463</v>
      </c>
      <c r="G57" s="123">
        <f>SUM(E57/D57*100)</f>
        <v>22.45421</v>
      </c>
      <c r="H57" s="123">
        <f>SUM(E57/E60*100)</f>
        <v>0.71834071743510608</v>
      </c>
    </row>
    <row r="58" spans="1:9" s="124" customFormat="1" x14ac:dyDescent="0.25">
      <c r="A58" s="120"/>
      <c r="B58" s="121" t="s">
        <v>30</v>
      </c>
      <c r="C58" s="125" t="s">
        <v>143</v>
      </c>
      <c r="D58" s="123">
        <v>1000000</v>
      </c>
      <c r="E58" s="126" t="s">
        <v>143</v>
      </c>
      <c r="F58" s="123" t="s">
        <v>143</v>
      </c>
      <c r="G58" s="123">
        <v>0</v>
      </c>
      <c r="H58" s="123">
        <v>0</v>
      </c>
    </row>
    <row r="59" spans="1:9" s="124" customFormat="1" x14ac:dyDescent="0.25">
      <c r="A59" s="120"/>
      <c r="B59" s="121" t="s">
        <v>146</v>
      </c>
      <c r="C59" s="125" t="s">
        <v>143</v>
      </c>
      <c r="D59" s="123">
        <v>-818860</v>
      </c>
      <c r="E59" s="126" t="s">
        <v>143</v>
      </c>
      <c r="F59" s="126" t="s">
        <v>13</v>
      </c>
      <c r="G59" s="126" t="s">
        <v>13</v>
      </c>
      <c r="H59" s="126" t="s">
        <v>13</v>
      </c>
    </row>
    <row r="60" spans="1:9" s="124" customFormat="1" x14ac:dyDescent="0.25">
      <c r="A60" s="120"/>
      <c r="B60" s="127" t="s">
        <v>31</v>
      </c>
      <c r="C60" s="128">
        <f>SUM(C56:C58)</f>
        <v>4351126.82</v>
      </c>
      <c r="D60" s="129">
        <f>SUM(D56:D59)</f>
        <v>24922335</v>
      </c>
      <c r="E60" s="129">
        <f t="shared" ref="E60" si="0">SUM(E56:E58)</f>
        <v>6251687.9399999995</v>
      </c>
      <c r="F60" s="129">
        <f>SUM(E60/C60*100)</f>
        <v>143.67974546878409</v>
      </c>
      <c r="G60" s="129">
        <f>SUM(E60/D60*100)</f>
        <v>25.084679826348534</v>
      </c>
      <c r="H60" s="129">
        <v>100</v>
      </c>
    </row>
    <row r="61" spans="1:9" ht="10.15" customHeight="1" x14ac:dyDescent="0.25">
      <c r="B61" s="14"/>
      <c r="C61" s="25"/>
      <c r="I61" s="25"/>
    </row>
    <row r="62" spans="1:9" x14ac:dyDescent="0.25">
      <c r="B62" s="210" t="s">
        <v>200</v>
      </c>
      <c r="C62" s="211"/>
      <c r="D62" s="211"/>
      <c r="E62" s="211"/>
      <c r="F62" s="211"/>
      <c r="G62" s="211"/>
      <c r="H62" s="211"/>
      <c r="I62" s="211"/>
    </row>
    <row r="63" spans="1:9" x14ac:dyDescent="0.25">
      <c r="B63" s="14"/>
      <c r="C63" s="25"/>
      <c r="I63" s="25"/>
    </row>
    <row r="64" spans="1:9" x14ac:dyDescent="0.25">
      <c r="B64" s="14"/>
      <c r="C64" s="25"/>
      <c r="I64" s="25"/>
    </row>
    <row r="65" spans="1:9" x14ac:dyDescent="0.25">
      <c r="B65" s="14"/>
      <c r="C65" s="25"/>
      <c r="I65" s="25"/>
    </row>
    <row r="66" spans="1:9" x14ac:dyDescent="0.25">
      <c r="B66" s="166" t="s">
        <v>17</v>
      </c>
      <c r="C66" s="216"/>
      <c r="D66" s="216"/>
      <c r="E66" s="216"/>
      <c r="F66" s="216"/>
      <c r="G66" s="216"/>
      <c r="H66" s="216"/>
      <c r="I66" s="216"/>
    </row>
    <row r="67" spans="1:9" ht="11.45" customHeight="1" x14ac:dyDescent="0.25"/>
    <row r="68" spans="1:9" ht="14.45" customHeight="1" x14ac:dyDescent="0.25">
      <c r="B68" s="219" t="s">
        <v>0</v>
      </c>
      <c r="C68" s="180" t="s">
        <v>142</v>
      </c>
      <c r="D68" s="180" t="s">
        <v>196</v>
      </c>
      <c r="E68" s="180" t="s">
        <v>197</v>
      </c>
      <c r="F68" s="4" t="s">
        <v>1</v>
      </c>
      <c r="G68" s="4" t="s">
        <v>3</v>
      </c>
      <c r="H68" s="234" t="s">
        <v>4</v>
      </c>
      <c r="I68"/>
    </row>
    <row r="69" spans="1:9" ht="14.45" customHeight="1" x14ac:dyDescent="0.25">
      <c r="B69" s="219"/>
      <c r="C69" s="181"/>
      <c r="D69" s="182"/>
      <c r="E69" s="181"/>
      <c r="F69" s="3" t="s">
        <v>159</v>
      </c>
      <c r="G69" s="3" t="s">
        <v>182</v>
      </c>
      <c r="H69" s="234"/>
      <c r="I69"/>
    </row>
    <row r="70" spans="1:9" ht="14.45" customHeight="1" x14ac:dyDescent="0.25">
      <c r="B70" s="2">
        <v>1</v>
      </c>
      <c r="C70" s="3">
        <v>2</v>
      </c>
      <c r="D70" s="3">
        <v>3</v>
      </c>
      <c r="E70" s="3">
        <v>4</v>
      </c>
      <c r="F70" s="3">
        <v>5</v>
      </c>
      <c r="G70" s="3">
        <v>6</v>
      </c>
      <c r="H70" s="5">
        <v>7</v>
      </c>
      <c r="I70"/>
    </row>
    <row r="71" spans="1:9" s="116" customFormat="1" ht="14.45" customHeight="1" x14ac:dyDescent="0.25">
      <c r="A71" s="111"/>
      <c r="B71" s="112" t="s">
        <v>5</v>
      </c>
      <c r="C71" s="113">
        <v>3538016.67</v>
      </c>
      <c r="D71" s="114">
        <v>6610200</v>
      </c>
      <c r="E71" s="114">
        <v>3994171.15</v>
      </c>
      <c r="F71" s="114">
        <f t="shared" ref="F71:F76" si="1">SUM(E71/C71*100)</f>
        <v>112.89294320933767</v>
      </c>
      <c r="G71" s="114">
        <f t="shared" ref="G71:G76" si="2">SUM(E71/D71*100)</f>
        <v>60.424361592690076</v>
      </c>
      <c r="H71" s="114">
        <f>SUM(E71/E82*100)</f>
        <v>63.889483741570132</v>
      </c>
    </row>
    <row r="72" spans="1:9" s="116" customFormat="1" ht="14.45" customHeight="1" x14ac:dyDescent="0.25">
      <c r="A72" s="111"/>
      <c r="B72" s="112" t="s">
        <v>6</v>
      </c>
      <c r="C72" s="113">
        <v>75549.47</v>
      </c>
      <c r="D72" s="114">
        <v>16202155</v>
      </c>
      <c r="E72" s="114">
        <v>1440994.78</v>
      </c>
      <c r="F72" s="114">
        <f t="shared" si="1"/>
        <v>1907.3525995615853</v>
      </c>
      <c r="G72" s="114">
        <f t="shared" si="2"/>
        <v>8.8938464049998291</v>
      </c>
      <c r="H72" s="114">
        <f>SUM(E72/E82*100)</f>
        <v>23.049691440612762</v>
      </c>
    </row>
    <row r="73" spans="1:9" s="116" customFormat="1" ht="14.45" customHeight="1" x14ac:dyDescent="0.25">
      <c r="A73" s="111"/>
      <c r="B73" s="112" t="s">
        <v>7</v>
      </c>
      <c r="C73" s="113">
        <v>150002.20000000001</v>
      </c>
      <c r="D73" s="114">
        <v>211000</v>
      </c>
      <c r="E73" s="114">
        <v>84144.17</v>
      </c>
      <c r="F73" s="114">
        <f t="shared" si="1"/>
        <v>56.095290602404489</v>
      </c>
      <c r="G73" s="114">
        <f t="shared" si="2"/>
        <v>39.878753554502367</v>
      </c>
      <c r="H73" s="114">
        <f>SUM(E73/E82*100)</f>
        <v>1.3459432205760418</v>
      </c>
    </row>
    <row r="74" spans="1:9" s="116" customFormat="1" ht="14.45" customHeight="1" x14ac:dyDescent="0.25">
      <c r="A74" s="111"/>
      <c r="B74" s="112" t="s">
        <v>8</v>
      </c>
      <c r="C74" s="113">
        <v>563596.35</v>
      </c>
      <c r="D74" s="114">
        <v>1492840</v>
      </c>
      <c r="E74" s="114">
        <v>671669.42</v>
      </c>
      <c r="F74" s="114">
        <f t="shared" si="1"/>
        <v>119.17561566890915</v>
      </c>
      <c r="G74" s="114">
        <f t="shared" si="2"/>
        <v>44.992726615042471</v>
      </c>
      <c r="H74" s="114">
        <f>SUM(E74/E82*100)</f>
        <v>10.743809135169343</v>
      </c>
    </row>
    <row r="75" spans="1:9" s="116" customFormat="1" ht="14.45" customHeight="1" x14ac:dyDescent="0.25">
      <c r="A75" s="111"/>
      <c r="B75" s="112" t="s">
        <v>9</v>
      </c>
      <c r="C75" s="113">
        <v>12075</v>
      </c>
      <c r="D75" s="114">
        <v>25000</v>
      </c>
      <c r="E75" s="114">
        <v>15800</v>
      </c>
      <c r="F75" s="114">
        <f t="shared" si="1"/>
        <v>130.84886128364391</v>
      </c>
      <c r="G75" s="114">
        <f t="shared" si="2"/>
        <v>63.2</v>
      </c>
      <c r="H75" s="114">
        <f>SUM(E75/E82*100)</f>
        <v>0.25273174463663328</v>
      </c>
    </row>
    <row r="76" spans="1:9" s="116" customFormat="1" ht="14.45" customHeight="1" x14ac:dyDescent="0.25">
      <c r="A76" s="111"/>
      <c r="B76" s="130" t="s">
        <v>10</v>
      </c>
      <c r="C76" s="131">
        <f>SUM(C71:C75)</f>
        <v>4339239.6900000004</v>
      </c>
      <c r="D76" s="132">
        <f>SUM(D71:D75)</f>
        <v>24541195</v>
      </c>
      <c r="E76" s="132">
        <f>SUM(E71:E75)</f>
        <v>6206779.5199999996</v>
      </c>
      <c r="F76" s="132">
        <f t="shared" si="1"/>
        <v>143.0384114134981</v>
      </c>
      <c r="G76" s="132">
        <f t="shared" si="2"/>
        <v>25.29126849772393</v>
      </c>
      <c r="H76" s="132">
        <f>SUM(E76/E82*100)</f>
        <v>99.281659282564888</v>
      </c>
    </row>
    <row r="77" spans="1:9" s="116" customFormat="1" ht="14.45" customHeight="1" x14ac:dyDescent="0.25">
      <c r="A77" s="111"/>
      <c r="B77" s="133" t="s">
        <v>11</v>
      </c>
      <c r="C77" s="113">
        <v>8587.1299999999992</v>
      </c>
      <c r="D77" s="114">
        <v>200000</v>
      </c>
      <c r="E77" s="114">
        <v>44908.42</v>
      </c>
      <c r="F77" s="114">
        <f t="shared" ref="F77:F79" si="3">SUM(E77/C77*100)</f>
        <v>522.97356625554755</v>
      </c>
      <c r="G77" s="114">
        <f t="shared" ref="G77:G79" si="4">SUM(E77/D77*100)</f>
        <v>22.45421</v>
      </c>
      <c r="H77" s="114">
        <f>SUM(E77/E82*100)</f>
        <v>0.71834071743510608</v>
      </c>
    </row>
    <row r="78" spans="1:9" s="116" customFormat="1" ht="14.45" customHeight="1" x14ac:dyDescent="0.25">
      <c r="A78" s="111"/>
      <c r="B78" s="133" t="s">
        <v>152</v>
      </c>
      <c r="C78" s="113">
        <v>3300</v>
      </c>
      <c r="D78" s="114">
        <v>0</v>
      </c>
      <c r="E78" s="114">
        <v>0</v>
      </c>
      <c r="F78" s="114">
        <v>0</v>
      </c>
      <c r="G78" s="114">
        <v>0</v>
      </c>
      <c r="H78" s="114">
        <v>0</v>
      </c>
    </row>
    <row r="79" spans="1:9" s="135" customFormat="1" ht="14.45" customHeight="1" x14ac:dyDescent="0.25">
      <c r="A79" s="134"/>
      <c r="B79" s="130" t="s">
        <v>15</v>
      </c>
      <c r="C79" s="131">
        <f>SUM(C77+C78)</f>
        <v>11887.13</v>
      </c>
      <c r="D79" s="132">
        <f>SUM(D77:D78)</f>
        <v>200000</v>
      </c>
      <c r="E79" s="132">
        <f>SUM(E77:E78)</f>
        <v>44908.42</v>
      </c>
      <c r="F79" s="132">
        <f t="shared" si="3"/>
        <v>377.79026560658463</v>
      </c>
      <c r="G79" s="132">
        <f t="shared" si="4"/>
        <v>22.45421</v>
      </c>
      <c r="H79" s="132">
        <f>SUM(E79/E82*100)</f>
        <v>0.71834071743510608</v>
      </c>
    </row>
    <row r="80" spans="1:9" s="116" customFormat="1" ht="14.45" customHeight="1" x14ac:dyDescent="0.25">
      <c r="A80" s="111"/>
      <c r="B80" s="133" t="s">
        <v>12</v>
      </c>
      <c r="C80" s="113">
        <v>0</v>
      </c>
      <c r="D80" s="114">
        <v>1000000</v>
      </c>
      <c r="E80" s="114">
        <v>0</v>
      </c>
      <c r="F80" s="114">
        <v>0</v>
      </c>
      <c r="G80" s="114">
        <v>0</v>
      </c>
      <c r="H80" s="132">
        <f>SUM(E80/E82*100)</f>
        <v>0</v>
      </c>
    </row>
    <row r="81" spans="1:9" s="135" customFormat="1" ht="14.45" customHeight="1" x14ac:dyDescent="0.25">
      <c r="A81" s="134"/>
      <c r="B81" s="130" t="s">
        <v>16</v>
      </c>
      <c r="C81" s="131">
        <v>0</v>
      </c>
      <c r="D81" s="132">
        <f>SUM(D80)</f>
        <v>1000000</v>
      </c>
      <c r="E81" s="132">
        <f t="shared" ref="E81" si="5">SUM(E80)</f>
        <v>0</v>
      </c>
      <c r="F81" s="132">
        <v>0</v>
      </c>
      <c r="G81" s="132">
        <v>0</v>
      </c>
      <c r="H81" s="132">
        <f>SUM(E81/E82*100)</f>
        <v>0</v>
      </c>
    </row>
    <row r="82" spans="1:9" s="116" customFormat="1" ht="14.45" customHeight="1" x14ac:dyDescent="0.25">
      <c r="A82" s="111"/>
      <c r="B82" s="136" t="s">
        <v>14</v>
      </c>
      <c r="C82" s="131">
        <f t="shared" ref="C82:D82" si="6">SUM(C76+C79+C81)</f>
        <v>4351126.82</v>
      </c>
      <c r="D82" s="132">
        <f t="shared" si="6"/>
        <v>25741195</v>
      </c>
      <c r="E82" s="132">
        <f>SUM(E76+E79+E81)</f>
        <v>6251687.9399999995</v>
      </c>
      <c r="F82" s="132">
        <f>SUM(E82/C82*100)</f>
        <v>143.67974546878409</v>
      </c>
      <c r="G82" s="132">
        <f>SUM(E82/D82*100)</f>
        <v>24.286704405137368</v>
      </c>
      <c r="H82" s="132">
        <f>SUM(E82/E82*100)</f>
        <v>100</v>
      </c>
    </row>
    <row r="83" spans="1:9" ht="14.45" customHeight="1" x14ac:dyDescent="0.25">
      <c r="B83" s="15"/>
      <c r="C83" s="17"/>
      <c r="D83" s="93"/>
      <c r="E83" s="93"/>
      <c r="F83" s="93"/>
      <c r="G83" s="18"/>
      <c r="H83" s="19"/>
      <c r="I83" s="19"/>
    </row>
    <row r="84" spans="1:9" ht="14.45" customHeight="1" x14ac:dyDescent="0.25">
      <c r="B84" s="41" t="s">
        <v>26</v>
      </c>
      <c r="C84" s="17"/>
      <c r="D84" s="93"/>
      <c r="E84" s="93"/>
      <c r="F84" s="93"/>
      <c r="G84" s="18"/>
      <c r="H84" s="19"/>
      <c r="I84" s="19"/>
    </row>
    <row r="86" spans="1:9" x14ac:dyDescent="0.25">
      <c r="B86" s="166" t="s">
        <v>61</v>
      </c>
      <c r="C86" s="183"/>
    </row>
    <row r="87" spans="1:9" x14ac:dyDescent="0.25">
      <c r="B87" s="7"/>
    </row>
    <row r="88" spans="1:9" x14ac:dyDescent="0.25">
      <c r="B88" s="24" t="s">
        <v>36</v>
      </c>
      <c r="C88" s="16"/>
    </row>
    <row r="89" spans="1:9" x14ac:dyDescent="0.25">
      <c r="B89" s="14" t="s">
        <v>32</v>
      </c>
    </row>
    <row r="90" spans="1:9" x14ac:dyDescent="0.25">
      <c r="B90" s="14" t="s">
        <v>33</v>
      </c>
    </row>
    <row r="91" spans="1:9" x14ac:dyDescent="0.25">
      <c r="B91" s="14" t="s">
        <v>34</v>
      </c>
    </row>
    <row r="92" spans="1:9" x14ac:dyDescent="0.25">
      <c r="B92" s="168" t="s">
        <v>35</v>
      </c>
      <c r="C92" s="216"/>
      <c r="D92" s="216"/>
      <c r="E92" s="216"/>
    </row>
    <row r="94" spans="1:9" x14ac:dyDescent="0.25">
      <c r="B94" s="166" t="s">
        <v>60</v>
      </c>
      <c r="C94" s="216"/>
      <c r="D94" s="216"/>
      <c r="E94" s="216"/>
      <c r="F94" s="216"/>
      <c r="G94" s="216"/>
      <c r="H94" s="216"/>
      <c r="I94" s="216"/>
    </row>
    <row r="95" spans="1:9" x14ac:dyDescent="0.25">
      <c r="B95" s="14"/>
    </row>
    <row r="96" spans="1:9" x14ac:dyDescent="0.25">
      <c r="B96" s="218" t="s">
        <v>37</v>
      </c>
      <c r="C96" s="216"/>
      <c r="D96" s="216"/>
      <c r="E96" s="216"/>
      <c r="F96" s="216"/>
      <c r="G96" s="216"/>
      <c r="H96" s="216"/>
      <c r="I96" s="216"/>
    </row>
    <row r="97" spans="1:9" s="116" customFormat="1" x14ac:dyDescent="0.25">
      <c r="A97" s="111"/>
      <c r="B97" s="210" t="s">
        <v>201</v>
      </c>
      <c r="C97" s="211"/>
      <c r="D97" s="211"/>
      <c r="E97" s="211"/>
      <c r="F97" s="211"/>
      <c r="G97" s="211"/>
      <c r="H97" s="211"/>
      <c r="I97" s="211"/>
    </row>
    <row r="98" spans="1:9" x14ac:dyDescent="0.25">
      <c r="B98" s="62"/>
      <c r="C98" s="63"/>
      <c r="I98" s="63"/>
    </row>
    <row r="99" spans="1:9" x14ac:dyDescent="0.25">
      <c r="B99" s="6" t="s">
        <v>59</v>
      </c>
    </row>
    <row r="100" spans="1:9" ht="10.15" customHeight="1" x14ac:dyDescent="0.25"/>
    <row r="101" spans="1:9" s="116" customFormat="1" ht="13.9" customHeight="1" x14ac:dyDescent="0.25">
      <c r="A101" s="111"/>
      <c r="B101" s="210" t="s">
        <v>202</v>
      </c>
      <c r="C101" s="211"/>
      <c r="D101" s="211"/>
      <c r="E101" s="211"/>
      <c r="F101" s="211"/>
      <c r="G101" s="211"/>
      <c r="H101" s="211"/>
      <c r="I101" s="211"/>
    </row>
    <row r="102" spans="1:9" ht="13.9" customHeight="1" x14ac:dyDescent="0.25">
      <c r="B102" s="168" t="s">
        <v>38</v>
      </c>
      <c r="C102" s="216"/>
      <c r="D102" s="216"/>
      <c r="E102" s="216"/>
      <c r="F102" s="216"/>
      <c r="G102" s="216"/>
      <c r="H102" s="216"/>
      <c r="I102" s="216"/>
    </row>
    <row r="103" spans="1:9" ht="13.9" customHeight="1" x14ac:dyDescent="0.25">
      <c r="B103" s="74"/>
      <c r="C103" s="73"/>
      <c r="I103" s="73"/>
    </row>
    <row r="104" spans="1:9" ht="13.9" customHeight="1" x14ac:dyDescent="0.25">
      <c r="B104" s="74"/>
      <c r="C104" s="73"/>
      <c r="I104" s="73"/>
    </row>
    <row r="106" spans="1:9" s="20" customFormat="1" ht="14.45" customHeight="1" x14ac:dyDescent="0.2">
      <c r="A106" s="29"/>
      <c r="B106" s="224"/>
      <c r="C106" s="225"/>
      <c r="D106" s="180" t="s">
        <v>142</v>
      </c>
      <c r="E106" s="180" t="s">
        <v>196</v>
      </c>
      <c r="F106" s="180" t="s">
        <v>197</v>
      </c>
      <c r="G106" s="4" t="s">
        <v>1</v>
      </c>
      <c r="H106" s="4" t="s">
        <v>3</v>
      </c>
    </row>
    <row r="107" spans="1:9" s="20" customFormat="1" ht="14.45" customHeight="1" x14ac:dyDescent="0.2">
      <c r="A107" s="29"/>
      <c r="B107" s="224"/>
      <c r="C107" s="225"/>
      <c r="D107" s="181"/>
      <c r="E107" s="182"/>
      <c r="F107" s="181"/>
      <c r="G107" s="3" t="s">
        <v>159</v>
      </c>
      <c r="H107" s="3" t="s">
        <v>182</v>
      </c>
    </row>
    <row r="108" spans="1:9" s="20" customFormat="1" ht="14.45" customHeight="1" x14ac:dyDescent="0.2">
      <c r="A108" s="29"/>
      <c r="B108" s="226">
        <v>1</v>
      </c>
      <c r="C108" s="227"/>
      <c r="D108" s="3">
        <v>2</v>
      </c>
      <c r="E108" s="3">
        <v>3</v>
      </c>
      <c r="F108" s="3">
        <v>4</v>
      </c>
      <c r="G108" s="3">
        <v>5</v>
      </c>
      <c r="H108" s="23">
        <v>6</v>
      </c>
    </row>
    <row r="109" spans="1:9" s="116" customFormat="1" ht="14.45" customHeight="1" x14ac:dyDescent="0.25">
      <c r="A109" s="111"/>
      <c r="B109" s="213" t="s">
        <v>39</v>
      </c>
      <c r="C109" s="214"/>
      <c r="D109" s="137">
        <v>3447363.97</v>
      </c>
      <c r="E109" s="138" t="s">
        <v>13</v>
      </c>
      <c r="F109" s="137">
        <v>3925470.95</v>
      </c>
      <c r="G109" s="137">
        <f>SUM(F109/D109*100)</f>
        <v>113.86876999819661</v>
      </c>
      <c r="H109" s="138" t="s">
        <v>13</v>
      </c>
    </row>
    <row r="110" spans="1:9" s="116" customFormat="1" ht="14.45" customHeight="1" x14ac:dyDescent="0.25">
      <c r="A110" s="111"/>
      <c r="B110" s="213" t="s">
        <v>40</v>
      </c>
      <c r="C110" s="214"/>
      <c r="D110" s="137">
        <v>1170.49</v>
      </c>
      <c r="E110" s="138" t="s">
        <v>13</v>
      </c>
      <c r="F110" s="137">
        <v>0</v>
      </c>
      <c r="G110" s="137">
        <f t="shared" ref="G110" si="7">SUM(F110/D110*100)</f>
        <v>0</v>
      </c>
      <c r="H110" s="138" t="s">
        <v>13</v>
      </c>
    </row>
    <row r="111" spans="1:9" s="116" customFormat="1" ht="14.45" customHeight="1" x14ac:dyDescent="0.25">
      <c r="A111" s="111"/>
      <c r="B111" s="212" t="s">
        <v>41</v>
      </c>
      <c r="C111" s="212"/>
      <c r="D111" s="140">
        <f>SUM(D109:D110)</f>
        <v>3448534.4600000004</v>
      </c>
      <c r="E111" s="140">
        <v>6456000</v>
      </c>
      <c r="F111" s="140">
        <f>SUM(F109:F110)</f>
        <v>3925470.95</v>
      </c>
      <c r="G111" s="140">
        <f>SUM(F111/D111*100)</f>
        <v>113.83012104220063</v>
      </c>
      <c r="H111" s="141">
        <f>SUM(F111/E111*100)</f>
        <v>60.803453376703843</v>
      </c>
    </row>
    <row r="112" spans="1:9" ht="10.15" customHeight="1" x14ac:dyDescent="0.25"/>
    <row r="113" spans="1:9" x14ac:dyDescent="0.25">
      <c r="B113" s="6" t="s">
        <v>62</v>
      </c>
    </row>
    <row r="115" spans="1:9" ht="14.45" customHeight="1" x14ac:dyDescent="0.25">
      <c r="B115" s="222"/>
      <c r="C115" s="223"/>
      <c r="D115" s="180" t="s">
        <v>142</v>
      </c>
      <c r="E115" s="180" t="s">
        <v>196</v>
      </c>
      <c r="F115" s="180" t="s">
        <v>197</v>
      </c>
      <c r="G115" s="4" t="s">
        <v>1</v>
      </c>
      <c r="H115" s="4" t="s">
        <v>3</v>
      </c>
      <c r="I115"/>
    </row>
    <row r="116" spans="1:9" ht="14.45" customHeight="1" x14ac:dyDescent="0.25">
      <c r="B116" s="222"/>
      <c r="C116" s="223"/>
      <c r="D116" s="181"/>
      <c r="E116" s="182"/>
      <c r="F116" s="181"/>
      <c r="G116" s="3" t="s">
        <v>159</v>
      </c>
      <c r="H116" s="3" t="s">
        <v>182</v>
      </c>
      <c r="I116"/>
    </row>
    <row r="117" spans="1:9" ht="14.45" customHeight="1" x14ac:dyDescent="0.25">
      <c r="B117" s="220">
        <v>1</v>
      </c>
      <c r="C117" s="221"/>
      <c r="D117" s="22">
        <v>2</v>
      </c>
      <c r="E117" s="22">
        <v>3</v>
      </c>
      <c r="F117" s="22">
        <v>4</v>
      </c>
      <c r="G117" s="22">
        <v>5</v>
      </c>
      <c r="H117" s="22">
        <v>6</v>
      </c>
      <c r="I117"/>
    </row>
    <row r="118" spans="1:9" s="116" customFormat="1" ht="14.45" customHeight="1" x14ac:dyDescent="0.25">
      <c r="A118" s="111"/>
      <c r="B118" s="213" t="s">
        <v>153</v>
      </c>
      <c r="C118" s="214"/>
      <c r="D118" s="137">
        <v>6463.01</v>
      </c>
      <c r="E118" s="138" t="s">
        <v>13</v>
      </c>
      <c r="F118" s="137">
        <v>1545</v>
      </c>
      <c r="G118" s="137">
        <f t="shared" ref="G118" si="8">SUM(F118/D118*100)</f>
        <v>23.905270145025305</v>
      </c>
      <c r="H118" s="138" t="s">
        <v>13</v>
      </c>
    </row>
    <row r="119" spans="1:9" s="116" customFormat="1" ht="5.0999999999999996" customHeight="1" x14ac:dyDescent="0.25">
      <c r="A119" s="111"/>
      <c r="B119" s="213" t="s">
        <v>42</v>
      </c>
      <c r="C119" s="214"/>
      <c r="D119" s="197">
        <v>79447.09</v>
      </c>
      <c r="E119" s="196" t="s">
        <v>13</v>
      </c>
      <c r="F119" s="197">
        <v>56599.81</v>
      </c>
      <c r="G119" s="197">
        <f>SUM(F119/D119*100)</f>
        <v>71.242143670712167</v>
      </c>
      <c r="H119" s="197" t="s">
        <v>13</v>
      </c>
    </row>
    <row r="120" spans="1:9" s="116" customFormat="1" ht="5.0999999999999996" customHeight="1" x14ac:dyDescent="0.25">
      <c r="A120" s="111"/>
      <c r="B120" s="213"/>
      <c r="C120" s="214"/>
      <c r="D120" s="197"/>
      <c r="E120" s="196"/>
      <c r="F120" s="197"/>
      <c r="G120" s="197"/>
      <c r="H120" s="197"/>
    </row>
    <row r="121" spans="1:9" s="116" customFormat="1" ht="5.0999999999999996" customHeight="1" x14ac:dyDescent="0.25">
      <c r="A121" s="111"/>
      <c r="B121" s="213"/>
      <c r="C121" s="214"/>
      <c r="D121" s="197"/>
      <c r="E121" s="196"/>
      <c r="F121" s="197"/>
      <c r="G121" s="197"/>
      <c r="H121" s="197"/>
    </row>
    <row r="122" spans="1:9" s="116" customFormat="1" ht="14.45" customHeight="1" x14ac:dyDescent="0.25">
      <c r="A122" s="111"/>
      <c r="B122" s="212" t="s">
        <v>43</v>
      </c>
      <c r="C122" s="212"/>
      <c r="D122" s="140">
        <f>SUM(D118:D121)</f>
        <v>85910.099999999991</v>
      </c>
      <c r="E122" s="140">
        <v>136000</v>
      </c>
      <c r="F122" s="140">
        <f>SUM(F118:F121)</f>
        <v>58144.81</v>
      </c>
      <c r="G122" s="140">
        <f>SUM(F122/D122*100)</f>
        <v>67.680994434880176</v>
      </c>
      <c r="H122" s="140">
        <f>SUM(F122/E122*100)</f>
        <v>42.753536764705878</v>
      </c>
    </row>
    <row r="123" spans="1:9" ht="14.45" customHeight="1" x14ac:dyDescent="0.25">
      <c r="B123" s="47"/>
      <c r="C123" s="47"/>
      <c r="D123" s="69"/>
      <c r="E123" s="69"/>
      <c r="F123" s="69"/>
      <c r="G123" s="69"/>
      <c r="H123" s="48"/>
      <c r="I123" s="48"/>
    </row>
    <row r="124" spans="1:9" x14ac:dyDescent="0.25">
      <c r="B124" s="6" t="s">
        <v>63</v>
      </c>
    </row>
    <row r="125" spans="1:9" x14ac:dyDescent="0.25">
      <c r="B125" s="6"/>
    </row>
    <row r="126" spans="1:9" x14ac:dyDescent="0.25">
      <c r="B126" s="170"/>
      <c r="C126" s="176"/>
      <c r="D126" s="180" t="s">
        <v>142</v>
      </c>
      <c r="E126" s="180" t="s">
        <v>196</v>
      </c>
      <c r="F126" s="180" t="s">
        <v>197</v>
      </c>
      <c r="G126" s="4" t="s">
        <v>1</v>
      </c>
      <c r="H126" s="4" t="s">
        <v>3</v>
      </c>
      <c r="I126"/>
    </row>
    <row r="127" spans="1:9" x14ac:dyDescent="0.25">
      <c r="B127" s="172"/>
      <c r="C127" s="215"/>
      <c r="D127" s="181"/>
      <c r="E127" s="182"/>
      <c r="F127" s="181"/>
      <c r="G127" s="3" t="s">
        <v>2</v>
      </c>
      <c r="H127" s="3" t="s">
        <v>144</v>
      </c>
      <c r="I127"/>
    </row>
    <row r="128" spans="1:9" x14ac:dyDescent="0.25">
      <c r="B128" s="174">
        <v>1</v>
      </c>
      <c r="C128" s="217"/>
      <c r="D128" s="22">
        <v>2</v>
      </c>
      <c r="E128" s="22">
        <v>3</v>
      </c>
      <c r="F128" s="22">
        <v>4</v>
      </c>
      <c r="G128" s="22">
        <v>5</v>
      </c>
      <c r="H128" s="22">
        <v>6</v>
      </c>
      <c r="I128"/>
    </row>
    <row r="129" spans="1:9" s="116" customFormat="1" x14ac:dyDescent="0.25">
      <c r="A129" s="111"/>
      <c r="B129" s="142" t="s">
        <v>45</v>
      </c>
      <c r="C129" s="143"/>
      <c r="D129" s="197">
        <v>2824.26</v>
      </c>
      <c r="E129" s="196" t="s">
        <v>13</v>
      </c>
      <c r="F129" s="197">
        <v>10555.39</v>
      </c>
      <c r="G129" s="197">
        <f>SUM(F129/D129*100)</f>
        <v>373.74002393547329</v>
      </c>
      <c r="H129" s="196" t="s">
        <v>13</v>
      </c>
    </row>
    <row r="130" spans="1:9" s="116" customFormat="1" x14ac:dyDescent="0.25">
      <c r="A130" s="111"/>
      <c r="B130" s="190" t="s">
        <v>46</v>
      </c>
      <c r="C130" s="191"/>
      <c r="D130" s="197"/>
      <c r="E130" s="196"/>
      <c r="F130" s="197"/>
      <c r="G130" s="197"/>
      <c r="H130" s="196"/>
    </row>
    <row r="131" spans="1:9" s="116" customFormat="1" x14ac:dyDescent="0.25">
      <c r="A131" s="111"/>
      <c r="B131" s="192" t="s">
        <v>47</v>
      </c>
      <c r="C131" s="193"/>
      <c r="D131" s="197">
        <v>747.85</v>
      </c>
      <c r="E131" s="196" t="s">
        <v>13</v>
      </c>
      <c r="F131" s="197">
        <v>0</v>
      </c>
      <c r="G131" s="197">
        <f>SUM(F131/D131*100)</f>
        <v>0</v>
      </c>
      <c r="H131" s="196" t="s">
        <v>13</v>
      </c>
    </row>
    <row r="132" spans="1:9" s="116" customFormat="1" x14ac:dyDescent="0.25">
      <c r="A132" s="111"/>
      <c r="B132" s="190" t="s">
        <v>48</v>
      </c>
      <c r="C132" s="191"/>
      <c r="D132" s="197"/>
      <c r="E132" s="196"/>
      <c r="F132" s="197"/>
      <c r="G132" s="197"/>
      <c r="H132" s="196"/>
    </row>
    <row r="133" spans="1:9" s="116" customFormat="1" x14ac:dyDescent="0.25">
      <c r="A133" s="111"/>
      <c r="B133" s="207" t="s">
        <v>44</v>
      </c>
      <c r="C133" s="207"/>
      <c r="D133" s="140">
        <f t="shared" ref="D133" si="9">SUM(D129:D132)</f>
        <v>3572.11</v>
      </c>
      <c r="E133" s="140">
        <v>18200</v>
      </c>
      <c r="F133" s="140">
        <f t="shared" ref="F133" si="10">SUM(F129:F132)</f>
        <v>10555.39</v>
      </c>
      <c r="G133" s="140">
        <f>SUM(F133/D133*100)</f>
        <v>295.4945396418363</v>
      </c>
      <c r="H133" s="140">
        <f>SUM(F133/E133*100)</f>
        <v>57.996648351648346</v>
      </c>
    </row>
    <row r="134" spans="1:9" x14ac:dyDescent="0.25">
      <c r="B134" s="66"/>
      <c r="C134" s="66"/>
      <c r="D134" s="69"/>
      <c r="E134" s="69"/>
      <c r="F134" s="69"/>
      <c r="G134" s="48"/>
      <c r="H134" s="69"/>
      <c r="I134"/>
    </row>
    <row r="135" spans="1:9" x14ac:dyDescent="0.25">
      <c r="B135" s="66"/>
      <c r="C135" s="66"/>
      <c r="D135" s="69"/>
      <c r="E135" s="69"/>
      <c r="F135" s="69"/>
      <c r="G135" s="48"/>
      <c r="H135" s="69"/>
      <c r="I135"/>
    </row>
    <row r="136" spans="1:9" x14ac:dyDescent="0.25">
      <c r="B136" s="66"/>
      <c r="C136" s="66"/>
      <c r="D136" s="69"/>
      <c r="E136" s="69"/>
      <c r="F136" s="69"/>
      <c r="G136" s="48"/>
      <c r="H136" s="69"/>
      <c r="I136"/>
    </row>
    <row r="137" spans="1:9" x14ac:dyDescent="0.25">
      <c r="B137" s="66"/>
      <c r="C137" s="66"/>
      <c r="D137" s="69"/>
      <c r="E137" s="69"/>
      <c r="F137" s="69"/>
      <c r="G137" s="48"/>
      <c r="H137" s="69"/>
      <c r="I137"/>
    </row>
    <row r="138" spans="1:9" x14ac:dyDescent="0.25">
      <c r="B138" s="66"/>
      <c r="C138" s="66"/>
      <c r="D138" s="69"/>
      <c r="E138" s="69"/>
      <c r="F138" s="69"/>
      <c r="G138" s="48"/>
      <c r="H138" s="69"/>
      <c r="I138"/>
    </row>
    <row r="139" spans="1:9" s="32" customFormat="1" ht="12.75" x14ac:dyDescent="0.2">
      <c r="A139" s="12"/>
      <c r="B139" s="166" t="s">
        <v>64</v>
      </c>
      <c r="C139" s="167"/>
      <c r="D139" s="167"/>
      <c r="E139" s="167"/>
      <c r="F139" s="167"/>
      <c r="G139" s="167"/>
      <c r="H139" s="167"/>
      <c r="I139" s="167"/>
    </row>
    <row r="140" spans="1:9" s="32" customFormat="1" ht="12.75" x14ac:dyDescent="0.2">
      <c r="A140" s="12"/>
      <c r="B140" s="12"/>
      <c r="C140" s="12"/>
      <c r="D140" s="94"/>
      <c r="E140" s="94"/>
      <c r="F140" s="94"/>
      <c r="G140" s="94"/>
      <c r="H140" s="94"/>
      <c r="I140" s="33"/>
    </row>
    <row r="141" spans="1:9" s="32" customFormat="1" ht="12.75" x14ac:dyDescent="0.2">
      <c r="A141" s="12"/>
      <c r="B141" s="168" t="s">
        <v>198</v>
      </c>
      <c r="C141" s="169"/>
      <c r="D141" s="169"/>
      <c r="E141" s="169"/>
      <c r="F141" s="169"/>
      <c r="G141" s="169"/>
      <c r="H141" s="169"/>
      <c r="I141" s="169"/>
    </row>
    <row r="142" spans="1:9" s="32" customFormat="1" ht="12.75" x14ac:dyDescent="0.2">
      <c r="A142" s="12"/>
      <c r="B142" s="170"/>
      <c r="C142" s="171"/>
      <c r="D142" s="180" t="s">
        <v>142</v>
      </c>
      <c r="E142" s="180" t="s">
        <v>196</v>
      </c>
      <c r="F142" s="180" t="s">
        <v>197</v>
      </c>
      <c r="G142" s="4" t="s">
        <v>1</v>
      </c>
      <c r="H142" s="4" t="s">
        <v>3</v>
      </c>
    </row>
    <row r="143" spans="1:9" s="146" customFormat="1" ht="12.75" x14ac:dyDescent="0.2">
      <c r="A143" s="144"/>
      <c r="B143" s="172"/>
      <c r="C143" s="173"/>
      <c r="D143" s="181"/>
      <c r="E143" s="182"/>
      <c r="F143" s="181"/>
      <c r="G143" s="145" t="s">
        <v>159</v>
      </c>
      <c r="H143" s="145" t="s">
        <v>182</v>
      </c>
    </row>
    <row r="144" spans="1:9" s="146" customFormat="1" ht="12.75" x14ac:dyDescent="0.2">
      <c r="A144" s="144"/>
      <c r="B144" s="194">
        <v>1</v>
      </c>
      <c r="C144" s="195"/>
      <c r="D144" s="147">
        <v>2</v>
      </c>
      <c r="E144" s="147">
        <v>3</v>
      </c>
      <c r="F144" s="147">
        <v>4</v>
      </c>
      <c r="G144" s="147">
        <v>5</v>
      </c>
      <c r="H144" s="147">
        <v>6</v>
      </c>
    </row>
    <row r="145" spans="1:9" s="146" customFormat="1" ht="12.75" x14ac:dyDescent="0.2">
      <c r="A145" s="144"/>
      <c r="B145" s="188" t="s">
        <v>155</v>
      </c>
      <c r="C145" s="189"/>
      <c r="D145" s="139">
        <v>75549.47</v>
      </c>
      <c r="E145" s="148"/>
      <c r="F145" s="139">
        <v>50000</v>
      </c>
      <c r="G145" s="139">
        <f>SUM(F145/D145*100)</f>
        <v>66.181801143012649</v>
      </c>
      <c r="H145" s="139" t="s">
        <v>13</v>
      </c>
    </row>
    <row r="146" spans="1:9" s="151" customFormat="1" ht="12" x14ac:dyDescent="0.2">
      <c r="A146" s="149"/>
      <c r="B146" s="186" t="s">
        <v>53</v>
      </c>
      <c r="C146" s="187"/>
      <c r="D146" s="150">
        <f>SUM(D145)</f>
        <v>75549.47</v>
      </c>
      <c r="E146" s="150">
        <v>3271635</v>
      </c>
      <c r="F146" s="150">
        <f>SUM(F145)</f>
        <v>50000</v>
      </c>
      <c r="G146" s="150">
        <f>SUM(F146/D146*100)</f>
        <v>66.181801143012649</v>
      </c>
      <c r="H146" s="150">
        <f>SUM(F146/E146*100)</f>
        <v>1.5282878438456613</v>
      </c>
    </row>
    <row r="147" spans="1:9" s="146" customFormat="1" x14ac:dyDescent="0.2">
      <c r="A147" s="144"/>
      <c r="B147" s="184"/>
      <c r="C147" s="185"/>
      <c r="D147" s="139"/>
      <c r="E147" s="139"/>
      <c r="F147" s="139"/>
      <c r="G147" s="139"/>
      <c r="H147" s="152" t="s">
        <v>13</v>
      </c>
    </row>
    <row r="148" spans="1:9" s="151" customFormat="1" ht="12" x14ac:dyDescent="0.2">
      <c r="A148" s="149"/>
      <c r="B148" s="203" t="s">
        <v>49</v>
      </c>
      <c r="C148" s="204"/>
      <c r="D148" s="153">
        <v>0</v>
      </c>
      <c r="E148" s="154" t="s">
        <v>13</v>
      </c>
      <c r="F148" s="153">
        <v>1390994.78</v>
      </c>
      <c r="G148" s="154" t="s">
        <v>13</v>
      </c>
      <c r="H148" s="153" t="s">
        <v>13</v>
      </c>
    </row>
    <row r="149" spans="1:9" s="151" customFormat="1" ht="12" x14ac:dyDescent="0.2">
      <c r="A149" s="149"/>
      <c r="B149" s="186" t="s">
        <v>154</v>
      </c>
      <c r="C149" s="187"/>
      <c r="D149" s="150">
        <v>0</v>
      </c>
      <c r="E149" s="150">
        <v>532820</v>
      </c>
      <c r="F149" s="150">
        <v>1390994.78</v>
      </c>
      <c r="G149" s="150" t="s">
        <v>13</v>
      </c>
      <c r="H149" s="150" t="s">
        <v>13</v>
      </c>
    </row>
    <row r="150" spans="1:9" s="146" customFormat="1" ht="12.75" x14ac:dyDescent="0.2">
      <c r="A150" s="144"/>
      <c r="B150" s="188"/>
      <c r="C150" s="189"/>
      <c r="D150" s="139"/>
      <c r="E150" s="139"/>
      <c r="F150" s="139"/>
      <c r="G150" s="139"/>
      <c r="H150" s="152"/>
    </row>
    <row r="151" spans="1:9" s="157" customFormat="1" ht="13.5" x14ac:dyDescent="0.25">
      <c r="A151" s="155"/>
      <c r="B151" s="201" t="s">
        <v>54</v>
      </c>
      <c r="C151" s="202"/>
      <c r="D151" s="152">
        <f>SUM(D146+D149)</f>
        <v>75549.47</v>
      </c>
      <c r="E151" s="152">
        <v>16202155</v>
      </c>
      <c r="F151" s="152">
        <f>SUM(F146+F149)</f>
        <v>1440994.78</v>
      </c>
      <c r="G151" s="156">
        <f>SUM(F151/D151*100)</f>
        <v>1907.3525995615853</v>
      </c>
      <c r="H151" s="152">
        <f>SUM(F151/E151*100)</f>
        <v>8.8938464049998291</v>
      </c>
    </row>
    <row r="152" spans="1:9" s="40" customFormat="1" ht="13.5" x14ac:dyDescent="0.25">
      <c r="A152" s="39"/>
      <c r="B152" s="77"/>
      <c r="C152" s="78"/>
      <c r="D152" s="80"/>
      <c r="E152" s="80"/>
      <c r="F152" s="80"/>
      <c r="G152" s="79"/>
      <c r="H152" s="80"/>
    </row>
    <row r="153" spans="1:9" s="32" customFormat="1" ht="12.75" x14ac:dyDescent="0.2">
      <c r="A153" s="12"/>
      <c r="B153" s="12"/>
      <c r="C153" s="12"/>
      <c r="D153" s="94"/>
      <c r="E153" s="94"/>
      <c r="F153" s="94"/>
      <c r="G153" s="94"/>
      <c r="H153" s="94"/>
      <c r="I153" s="33"/>
    </row>
    <row r="154" spans="1:9" s="32" customFormat="1" ht="12.75" x14ac:dyDescent="0.2">
      <c r="A154" s="12"/>
      <c r="B154" s="166" t="s">
        <v>65</v>
      </c>
      <c r="C154" s="167"/>
      <c r="D154" s="167"/>
      <c r="E154" s="167"/>
      <c r="F154" s="167"/>
      <c r="G154" s="167"/>
      <c r="H154" s="167"/>
      <c r="I154" s="167"/>
    </row>
    <row r="155" spans="1:9" s="32" customFormat="1" ht="15" customHeight="1" x14ac:dyDescent="0.2">
      <c r="A155" s="12"/>
      <c r="B155" s="12"/>
      <c r="C155" s="12"/>
      <c r="D155" s="94"/>
      <c r="E155" s="94"/>
      <c r="F155" s="94"/>
      <c r="G155" s="94"/>
      <c r="H155" s="94"/>
      <c r="I155" s="33"/>
    </row>
    <row r="156" spans="1:9" s="32" customFormat="1" ht="12.75" x14ac:dyDescent="0.2">
      <c r="A156" s="12"/>
      <c r="B156" s="168" t="s">
        <v>50</v>
      </c>
      <c r="C156" s="169"/>
      <c r="D156" s="169"/>
      <c r="E156" s="169"/>
      <c r="F156" s="169"/>
      <c r="G156" s="169"/>
      <c r="H156" s="169"/>
      <c r="I156" s="169"/>
    </row>
    <row r="157" spans="1:9" s="32" customFormat="1" ht="12.75" x14ac:dyDescent="0.2">
      <c r="A157" s="12"/>
      <c r="B157" s="12"/>
      <c r="C157" s="12"/>
      <c r="D157" s="94"/>
      <c r="E157" s="94"/>
      <c r="F157" s="94"/>
      <c r="G157" s="94"/>
      <c r="H157" s="94"/>
      <c r="I157" s="33"/>
    </row>
    <row r="158" spans="1:9" s="32" customFormat="1" ht="12.75" x14ac:dyDescent="0.2">
      <c r="A158" s="12"/>
      <c r="B158" s="34" t="s">
        <v>66</v>
      </c>
      <c r="C158" s="12"/>
      <c r="D158" s="94"/>
      <c r="E158" s="94"/>
      <c r="F158" s="94"/>
      <c r="G158" s="94"/>
      <c r="H158" s="94"/>
      <c r="I158" s="33"/>
    </row>
    <row r="159" spans="1:9" s="32" customFormat="1" ht="7.9" customHeight="1" x14ac:dyDescent="0.2">
      <c r="A159" s="12"/>
      <c r="B159" s="12"/>
      <c r="C159" s="12"/>
      <c r="D159" s="94"/>
      <c r="E159" s="94"/>
      <c r="F159" s="94"/>
      <c r="G159" s="94"/>
      <c r="H159" s="94"/>
      <c r="I159" s="33"/>
    </row>
    <row r="160" spans="1:9" s="32" customFormat="1" ht="12.75" x14ac:dyDescent="0.2">
      <c r="A160" s="12"/>
      <c r="B160" s="170"/>
      <c r="C160" s="171"/>
      <c r="D160" s="180" t="s">
        <v>142</v>
      </c>
      <c r="E160" s="180" t="s">
        <v>196</v>
      </c>
      <c r="F160" s="180" t="s">
        <v>197</v>
      </c>
      <c r="G160" s="4" t="s">
        <v>1</v>
      </c>
      <c r="H160" s="4" t="s">
        <v>3</v>
      </c>
    </row>
    <row r="161" spans="1:9" s="32" customFormat="1" ht="12.75" x14ac:dyDescent="0.2">
      <c r="A161" s="12"/>
      <c r="B161" s="172"/>
      <c r="C161" s="173"/>
      <c r="D161" s="181"/>
      <c r="E161" s="182"/>
      <c r="F161" s="181"/>
      <c r="G161" s="3" t="s">
        <v>159</v>
      </c>
      <c r="H161" s="3" t="s">
        <v>182</v>
      </c>
    </row>
    <row r="162" spans="1:9" s="32" customFormat="1" ht="12.75" x14ac:dyDescent="0.2">
      <c r="A162" s="12"/>
      <c r="B162" s="174">
        <v>1</v>
      </c>
      <c r="C162" s="175"/>
      <c r="D162" s="22">
        <v>2</v>
      </c>
      <c r="E162" s="22">
        <v>3</v>
      </c>
      <c r="F162" s="22">
        <v>4</v>
      </c>
      <c r="G162" s="22">
        <v>5</v>
      </c>
      <c r="H162" s="22">
        <v>6</v>
      </c>
    </row>
    <row r="163" spans="1:9" s="32" customFormat="1" ht="14.45" customHeight="1" x14ac:dyDescent="0.2">
      <c r="A163" s="12"/>
      <c r="B163" s="30" t="s">
        <v>51</v>
      </c>
      <c r="C163" s="31"/>
      <c r="D163" s="82">
        <v>84.75</v>
      </c>
      <c r="E163" s="36" t="s">
        <v>13</v>
      </c>
      <c r="F163" s="82">
        <v>66.91</v>
      </c>
      <c r="G163" s="82">
        <f>SUM(F163/D163*100)</f>
        <v>78.949852507374629</v>
      </c>
      <c r="H163" s="36" t="s">
        <v>13</v>
      </c>
    </row>
    <row r="164" spans="1:9" s="32" customFormat="1" x14ac:dyDescent="0.2">
      <c r="A164" s="12"/>
      <c r="B164" s="170" t="s">
        <v>57</v>
      </c>
      <c r="C164" s="176"/>
      <c r="D164" s="82">
        <v>4703.0600000000004</v>
      </c>
      <c r="E164" s="36" t="s">
        <v>13</v>
      </c>
      <c r="F164" s="82">
        <v>1960.71</v>
      </c>
      <c r="G164" s="82">
        <f>SUM(F164/D164*100)</f>
        <v>41.69009113215651</v>
      </c>
      <c r="H164" s="36" t="s">
        <v>13</v>
      </c>
    </row>
    <row r="165" spans="1:9" s="35" customFormat="1" ht="12.75" x14ac:dyDescent="0.2">
      <c r="A165" s="34"/>
      <c r="B165" s="177" t="s">
        <v>52</v>
      </c>
      <c r="C165" s="177"/>
      <c r="D165" s="21">
        <f>SUM(D163:D164)</f>
        <v>4787.8100000000004</v>
      </c>
      <c r="E165" s="21">
        <v>11000</v>
      </c>
      <c r="F165" s="21">
        <f>SUM(F163:F164)</f>
        <v>2027.6200000000001</v>
      </c>
      <c r="G165" s="21">
        <f>SUM(F165/D165*100)</f>
        <v>42.34963375739639</v>
      </c>
      <c r="H165" s="21">
        <f>SUM(F165/E165*100)</f>
        <v>18.432909090909092</v>
      </c>
    </row>
    <row r="166" spans="1:9" s="32" customFormat="1" ht="12.75" x14ac:dyDescent="0.2">
      <c r="A166" s="12"/>
      <c r="C166" s="12"/>
      <c r="D166" s="94"/>
      <c r="E166" s="94"/>
      <c r="F166" s="94"/>
      <c r="G166" s="94"/>
      <c r="H166" s="94"/>
      <c r="I166" s="33"/>
    </row>
    <row r="167" spans="1:9" s="32" customFormat="1" ht="12.75" x14ac:dyDescent="0.2">
      <c r="A167" s="12"/>
      <c r="B167" s="34" t="s">
        <v>67</v>
      </c>
      <c r="C167" s="12"/>
      <c r="D167" s="94"/>
      <c r="E167" s="94"/>
      <c r="F167" s="94"/>
      <c r="G167" s="94"/>
      <c r="H167" s="94"/>
      <c r="I167" s="33"/>
    </row>
    <row r="168" spans="1:9" s="32" customFormat="1" ht="12.75" x14ac:dyDescent="0.2">
      <c r="A168" s="12"/>
      <c r="B168" s="34"/>
      <c r="C168" s="12"/>
      <c r="D168" s="94"/>
      <c r="E168" s="94"/>
      <c r="F168" s="94"/>
      <c r="G168" s="94"/>
      <c r="H168" s="94"/>
      <c r="I168" s="33"/>
    </row>
    <row r="169" spans="1:9" s="32" customFormat="1" ht="12.75" x14ac:dyDescent="0.2">
      <c r="A169" s="12"/>
      <c r="B169" s="170"/>
      <c r="C169" s="171"/>
      <c r="D169" s="180" t="s">
        <v>142</v>
      </c>
      <c r="E169" s="180" t="s">
        <v>196</v>
      </c>
      <c r="F169" s="180" t="s">
        <v>197</v>
      </c>
      <c r="G169" s="4" t="s">
        <v>1</v>
      </c>
      <c r="H169" s="4" t="s">
        <v>3</v>
      </c>
    </row>
    <row r="170" spans="1:9" s="32" customFormat="1" ht="12.75" x14ac:dyDescent="0.2">
      <c r="A170" s="12"/>
      <c r="B170" s="172"/>
      <c r="C170" s="173"/>
      <c r="D170" s="181"/>
      <c r="E170" s="182"/>
      <c r="F170" s="181"/>
      <c r="G170" s="3" t="s">
        <v>159</v>
      </c>
      <c r="H170" s="3" t="s">
        <v>160</v>
      </c>
    </row>
    <row r="171" spans="1:9" s="32" customFormat="1" ht="12.75" x14ac:dyDescent="0.2">
      <c r="A171" s="12"/>
      <c r="B171" s="174">
        <v>1</v>
      </c>
      <c r="C171" s="175"/>
      <c r="D171" s="22">
        <v>2</v>
      </c>
      <c r="E171" s="22">
        <v>3</v>
      </c>
      <c r="F171" s="22">
        <v>4</v>
      </c>
      <c r="G171" s="22">
        <v>5</v>
      </c>
      <c r="H171" s="22">
        <v>6</v>
      </c>
    </row>
    <row r="172" spans="1:9" s="32" customFormat="1" ht="14.45" customHeight="1" x14ac:dyDescent="0.2">
      <c r="A172" s="12"/>
      <c r="B172" s="178" t="s">
        <v>55</v>
      </c>
      <c r="C172" s="179"/>
      <c r="D172" s="82">
        <v>1733.13</v>
      </c>
      <c r="E172" s="36" t="s">
        <v>13</v>
      </c>
      <c r="F172" s="82">
        <v>10332.469999999999</v>
      </c>
      <c r="G172" s="82">
        <f>SUM(F172/D172*100)</f>
        <v>596.17397425467209</v>
      </c>
      <c r="H172" s="36" t="s">
        <v>13</v>
      </c>
    </row>
    <row r="173" spans="1:9" s="32" customFormat="1" x14ac:dyDescent="0.2">
      <c r="A173" s="12"/>
      <c r="B173" s="170" t="s">
        <v>56</v>
      </c>
      <c r="C173" s="176"/>
      <c r="D173" s="82">
        <v>52484.99</v>
      </c>
      <c r="E173" s="36" t="s">
        <v>13</v>
      </c>
      <c r="F173" s="82">
        <v>46150.21</v>
      </c>
      <c r="G173" s="82">
        <f>SUM(F173/D173*100)</f>
        <v>87.930301596704126</v>
      </c>
      <c r="H173" s="36" t="s">
        <v>13</v>
      </c>
    </row>
    <row r="174" spans="1:9" s="32" customFormat="1" x14ac:dyDescent="0.2">
      <c r="A174" s="12"/>
      <c r="B174" s="178" t="s">
        <v>58</v>
      </c>
      <c r="C174" s="179"/>
      <c r="D174" s="82">
        <v>57754.98</v>
      </c>
      <c r="E174" s="36" t="s">
        <v>13</v>
      </c>
      <c r="F174" s="82">
        <v>13987.25</v>
      </c>
      <c r="G174" s="36" t="s">
        <v>13</v>
      </c>
      <c r="H174" s="36" t="s">
        <v>13</v>
      </c>
    </row>
    <row r="175" spans="1:9" s="32" customFormat="1" x14ac:dyDescent="0.2">
      <c r="A175" s="12"/>
      <c r="B175" s="170" t="s">
        <v>156</v>
      </c>
      <c r="C175" s="176"/>
      <c r="D175" s="82">
        <v>33241.29</v>
      </c>
      <c r="E175" s="36" t="s">
        <v>13</v>
      </c>
      <c r="F175" s="82">
        <v>11646.62</v>
      </c>
      <c r="G175" s="82">
        <f>SUM(F175/D175*100)</f>
        <v>35.036606581754199</v>
      </c>
      <c r="H175" s="36" t="s">
        <v>13</v>
      </c>
    </row>
    <row r="176" spans="1:9" s="32" customFormat="1" ht="12.75" x14ac:dyDescent="0.2">
      <c r="A176" s="12"/>
      <c r="B176" s="177" t="s">
        <v>69</v>
      </c>
      <c r="C176" s="177"/>
      <c r="D176" s="21">
        <f>SUM(D172:D175)</f>
        <v>145214.39000000001</v>
      </c>
      <c r="E176" s="21">
        <v>200000</v>
      </c>
      <c r="F176" s="21">
        <f>SUM(F172:F175)</f>
        <v>82116.549999999988</v>
      </c>
      <c r="G176" s="21">
        <f>SUM(F176/D176*100)</f>
        <v>56.548493575602244</v>
      </c>
      <c r="H176" s="21">
        <f>SUM(F176/E176*100)</f>
        <v>41.058274999999995</v>
      </c>
    </row>
    <row r="177" spans="1:9" s="40" customFormat="1" ht="13.5" x14ac:dyDescent="0.25">
      <c r="A177" s="39"/>
      <c r="B177" s="200" t="s">
        <v>70</v>
      </c>
      <c r="C177" s="200"/>
      <c r="D177" s="70">
        <f>SUM(D165+D176)</f>
        <v>150002.20000000001</v>
      </c>
      <c r="E177" s="70">
        <f t="shared" ref="E177:F177" si="11">SUM(E165+E176)</f>
        <v>211000</v>
      </c>
      <c r="F177" s="70">
        <f t="shared" si="11"/>
        <v>84144.169999999984</v>
      </c>
      <c r="G177" s="70">
        <f>SUM(F177/D177*100)</f>
        <v>56.095290602404482</v>
      </c>
      <c r="H177" s="70">
        <f>SUM(F177/E177*100)</f>
        <v>39.87875355450236</v>
      </c>
    </row>
    <row r="178" spans="1:9" s="38" customFormat="1" ht="13.5" x14ac:dyDescent="0.2">
      <c r="A178" s="37"/>
      <c r="B178" s="57"/>
      <c r="C178" s="57"/>
      <c r="D178" s="95"/>
      <c r="E178" s="95"/>
      <c r="F178" s="95"/>
      <c r="G178" s="68"/>
      <c r="H178" s="69"/>
    </row>
    <row r="179" spans="1:9" s="32" customFormat="1" ht="12.75" x14ac:dyDescent="0.2">
      <c r="A179" s="12"/>
      <c r="B179" s="166" t="s">
        <v>68</v>
      </c>
      <c r="C179" s="167"/>
      <c r="D179" s="167"/>
      <c r="E179" s="167"/>
      <c r="F179" s="167"/>
      <c r="G179" s="167"/>
      <c r="H179" s="167"/>
      <c r="I179" s="167"/>
    </row>
    <row r="180" spans="1:9" s="32" customFormat="1" ht="12.75" x14ac:dyDescent="0.2">
      <c r="A180" s="12"/>
      <c r="B180" s="12"/>
      <c r="C180" s="12"/>
      <c r="D180" s="94"/>
      <c r="E180" s="94"/>
      <c r="F180" s="94"/>
      <c r="G180" s="94"/>
      <c r="H180" s="94"/>
      <c r="I180" s="33"/>
    </row>
    <row r="181" spans="1:9" s="32" customFormat="1" ht="12.75" x14ac:dyDescent="0.2">
      <c r="A181" s="12"/>
      <c r="B181" s="10" t="s">
        <v>203</v>
      </c>
      <c r="C181" s="12"/>
      <c r="D181" s="94"/>
      <c r="E181" s="94"/>
      <c r="F181" s="94"/>
      <c r="G181" s="94"/>
      <c r="H181" s="94"/>
      <c r="I181" s="33"/>
    </row>
    <row r="182" spans="1:9" s="32" customFormat="1" ht="10.15" customHeight="1" x14ac:dyDescent="0.2">
      <c r="A182" s="12"/>
      <c r="B182" s="10"/>
      <c r="C182" s="12"/>
      <c r="D182" s="94"/>
      <c r="E182" s="94"/>
      <c r="F182" s="94"/>
      <c r="G182" s="94"/>
      <c r="H182" s="94"/>
      <c r="I182" s="33"/>
    </row>
    <row r="183" spans="1:9" s="32" customFormat="1" ht="12.75" x14ac:dyDescent="0.2">
      <c r="A183" s="12"/>
      <c r="B183" s="34" t="s">
        <v>124</v>
      </c>
      <c r="C183" s="12"/>
      <c r="D183" s="94"/>
      <c r="E183" s="94"/>
      <c r="F183" s="94"/>
      <c r="G183" s="94"/>
      <c r="H183" s="94"/>
      <c r="I183" s="33"/>
    </row>
    <row r="184" spans="1:9" s="32" customFormat="1" ht="12.75" x14ac:dyDescent="0.2">
      <c r="A184" s="12"/>
      <c r="B184" s="34" t="s">
        <v>74</v>
      </c>
      <c r="C184" s="12"/>
      <c r="D184" s="94"/>
      <c r="E184" s="94"/>
      <c r="F184" s="94"/>
      <c r="G184" s="94"/>
      <c r="H184" s="94"/>
      <c r="I184" s="33"/>
    </row>
    <row r="185" spans="1:9" s="32" customFormat="1" ht="12.75" x14ac:dyDescent="0.2">
      <c r="A185" s="12"/>
      <c r="B185" s="12"/>
      <c r="C185" s="12"/>
      <c r="D185" s="94"/>
      <c r="E185" s="94"/>
      <c r="F185" s="94"/>
      <c r="G185" s="94"/>
      <c r="H185" s="94"/>
      <c r="I185" s="33"/>
    </row>
    <row r="186" spans="1:9" s="32" customFormat="1" ht="12.75" x14ac:dyDescent="0.2">
      <c r="A186" s="12"/>
      <c r="B186" s="170"/>
      <c r="C186" s="171"/>
      <c r="D186" s="180" t="s">
        <v>142</v>
      </c>
      <c r="E186" s="180" t="s">
        <v>196</v>
      </c>
      <c r="F186" s="180" t="s">
        <v>197</v>
      </c>
      <c r="G186" s="4" t="s">
        <v>1</v>
      </c>
      <c r="H186" s="4" t="s">
        <v>3</v>
      </c>
    </row>
    <row r="187" spans="1:9" s="32" customFormat="1" ht="12.75" x14ac:dyDescent="0.2">
      <c r="A187" s="12"/>
      <c r="B187" s="172"/>
      <c r="C187" s="173"/>
      <c r="D187" s="181"/>
      <c r="E187" s="182"/>
      <c r="F187" s="181"/>
      <c r="G187" s="3" t="s">
        <v>159</v>
      </c>
      <c r="H187" s="3" t="s">
        <v>182</v>
      </c>
    </row>
    <row r="188" spans="1:9" s="32" customFormat="1" ht="12.75" x14ac:dyDescent="0.2">
      <c r="A188" s="12"/>
      <c r="B188" s="174">
        <v>1</v>
      </c>
      <c r="C188" s="175"/>
      <c r="D188" s="22">
        <v>2</v>
      </c>
      <c r="E188" s="22">
        <v>3</v>
      </c>
      <c r="F188" s="22">
        <v>4</v>
      </c>
      <c r="G188" s="22">
        <v>5</v>
      </c>
      <c r="H188" s="22">
        <v>6</v>
      </c>
    </row>
    <row r="189" spans="1:9" s="32" customFormat="1" ht="12.75" x14ac:dyDescent="0.2">
      <c r="A189" s="12"/>
      <c r="B189" s="205" t="s">
        <v>157</v>
      </c>
      <c r="C189" s="206"/>
      <c r="D189" s="96" t="s">
        <v>13</v>
      </c>
      <c r="E189" s="36" t="s">
        <v>13</v>
      </c>
      <c r="F189" s="36" t="s">
        <v>13</v>
      </c>
      <c r="G189" s="36" t="s">
        <v>13</v>
      </c>
      <c r="H189" s="36" t="s">
        <v>13</v>
      </c>
    </row>
    <row r="190" spans="1:9" s="32" customFormat="1" ht="12.75" x14ac:dyDescent="0.2">
      <c r="A190" s="12"/>
      <c r="B190" s="205" t="s">
        <v>145</v>
      </c>
      <c r="C190" s="206"/>
      <c r="D190" s="76" t="s">
        <v>204</v>
      </c>
      <c r="E190" s="36" t="s">
        <v>13</v>
      </c>
      <c r="F190" s="96">
        <v>4.62</v>
      </c>
      <c r="G190" s="36" t="s">
        <v>13</v>
      </c>
      <c r="H190" s="36" t="s">
        <v>13</v>
      </c>
    </row>
    <row r="191" spans="1:9" s="32" customFormat="1" ht="12.75" x14ac:dyDescent="0.2">
      <c r="A191" s="12"/>
      <c r="B191" s="205" t="s">
        <v>158</v>
      </c>
      <c r="C191" s="206"/>
      <c r="D191" s="96">
        <v>40160</v>
      </c>
      <c r="E191" s="36" t="s">
        <v>13</v>
      </c>
      <c r="F191" s="96">
        <v>22820</v>
      </c>
      <c r="G191" s="82">
        <f>SUM(F191/D191*100)</f>
        <v>56.822709163346616</v>
      </c>
      <c r="H191" s="36" t="s">
        <v>13</v>
      </c>
    </row>
    <row r="192" spans="1:9" s="32" customFormat="1" ht="12.75" x14ac:dyDescent="0.2">
      <c r="A192" s="12"/>
      <c r="B192" s="198" t="s">
        <v>125</v>
      </c>
      <c r="C192" s="199"/>
      <c r="D192" s="58">
        <f>SUM(D190+D191)</f>
        <v>40574.019999999997</v>
      </c>
      <c r="E192" s="58">
        <v>70000</v>
      </c>
      <c r="F192" s="58">
        <f>SUM(F190:F191)</f>
        <v>22824.62</v>
      </c>
      <c r="G192" s="21">
        <f>SUM(F192/D192*100)</f>
        <v>56.254273054530955</v>
      </c>
      <c r="H192" s="58">
        <f>SUM(F192/E192*100)</f>
        <v>32.6066</v>
      </c>
    </row>
    <row r="193" spans="1:9" s="32" customFormat="1" x14ac:dyDescent="0.2">
      <c r="A193" s="12"/>
      <c r="B193" s="178" t="s">
        <v>205</v>
      </c>
      <c r="C193" s="179"/>
      <c r="D193" s="58" t="s">
        <v>13</v>
      </c>
      <c r="E193" s="58" t="s">
        <v>13</v>
      </c>
      <c r="F193" s="96">
        <v>1073.94</v>
      </c>
      <c r="G193" s="21" t="s">
        <v>13</v>
      </c>
      <c r="H193" s="58" t="s">
        <v>13</v>
      </c>
    </row>
    <row r="194" spans="1:9" s="32" customFormat="1" x14ac:dyDescent="0.2">
      <c r="A194" s="12"/>
      <c r="B194" s="178" t="s">
        <v>71</v>
      </c>
      <c r="C194" s="179"/>
      <c r="D194" s="96">
        <v>4230.63</v>
      </c>
      <c r="E194" s="36" t="s">
        <v>13</v>
      </c>
      <c r="F194" s="82">
        <v>2895.34</v>
      </c>
      <c r="G194" s="82">
        <f>SUM(F194/D194*100)</f>
        <v>68.437561308835797</v>
      </c>
      <c r="H194" s="36" t="s">
        <v>13</v>
      </c>
    </row>
    <row r="195" spans="1:9" s="32" customFormat="1" x14ac:dyDescent="0.2">
      <c r="A195" s="12"/>
      <c r="B195" s="170" t="s">
        <v>72</v>
      </c>
      <c r="C195" s="176"/>
      <c r="D195" s="96">
        <v>281900.2</v>
      </c>
      <c r="E195" s="36" t="s">
        <v>13</v>
      </c>
      <c r="F195" s="82">
        <v>331942.63</v>
      </c>
      <c r="G195" s="82">
        <f>SUM(F195/D195*100)</f>
        <v>117.75182493662651</v>
      </c>
      <c r="H195" s="36" t="s">
        <v>13</v>
      </c>
    </row>
    <row r="196" spans="1:9" s="32" customFormat="1" x14ac:dyDescent="0.2">
      <c r="A196" s="12"/>
      <c r="B196" s="178" t="s">
        <v>73</v>
      </c>
      <c r="C196" s="179"/>
      <c r="D196" s="96">
        <v>191712.43</v>
      </c>
      <c r="E196" s="36" t="s">
        <v>13</v>
      </c>
      <c r="F196" s="82">
        <v>44064.74</v>
      </c>
      <c r="G196" s="82">
        <f>SUM(F196/D196*100)</f>
        <v>22.984811157002184</v>
      </c>
      <c r="H196" s="36" t="s">
        <v>13</v>
      </c>
    </row>
    <row r="197" spans="1:9" s="35" customFormat="1" ht="12.75" x14ac:dyDescent="0.2">
      <c r="A197" s="34"/>
      <c r="B197" s="177" t="s">
        <v>75</v>
      </c>
      <c r="C197" s="177"/>
      <c r="D197" s="21">
        <f>SUM(D194:D196)</f>
        <v>477843.26</v>
      </c>
      <c r="E197" s="21">
        <v>450000</v>
      </c>
      <c r="F197" s="21">
        <f>SUM(F193:F196)</f>
        <v>379976.65</v>
      </c>
      <c r="G197" s="21">
        <f>SUM(F197/D197*100)</f>
        <v>79.519097956932569</v>
      </c>
      <c r="H197" s="21">
        <f>SUM(F197/E197*100)</f>
        <v>84.439255555555562</v>
      </c>
    </row>
    <row r="198" spans="1:9" s="32" customFormat="1" ht="10.15" customHeight="1" x14ac:dyDescent="0.2">
      <c r="A198" s="12"/>
      <c r="B198" s="12"/>
      <c r="C198" s="12"/>
      <c r="D198" s="94"/>
      <c r="E198" s="94"/>
      <c r="F198" s="94"/>
      <c r="G198" s="94"/>
      <c r="H198" s="94"/>
      <c r="I198" s="33"/>
    </row>
    <row r="199" spans="1:9" s="32" customFormat="1" ht="21" customHeight="1" x14ac:dyDescent="0.2">
      <c r="A199" s="12"/>
      <c r="B199" s="12"/>
      <c r="C199" s="12"/>
      <c r="D199" s="94"/>
      <c r="E199" s="94"/>
      <c r="F199" s="94"/>
      <c r="G199" s="94"/>
      <c r="H199" s="94"/>
      <c r="I199" s="33"/>
    </row>
    <row r="200" spans="1:9" s="32" customFormat="1" ht="12.75" x14ac:dyDescent="0.2">
      <c r="A200" s="12"/>
      <c r="B200" s="34" t="s">
        <v>76</v>
      </c>
      <c r="C200" s="12"/>
      <c r="D200" s="94"/>
      <c r="E200" s="94"/>
      <c r="F200" s="94"/>
      <c r="G200" s="94"/>
      <c r="H200" s="94"/>
      <c r="I200" s="33"/>
    </row>
    <row r="201" spans="1:9" s="32" customFormat="1" ht="12.75" x14ac:dyDescent="0.2">
      <c r="A201" s="12"/>
      <c r="B201" s="170"/>
      <c r="C201" s="171"/>
      <c r="D201" s="180" t="s">
        <v>142</v>
      </c>
      <c r="E201" s="180" t="s">
        <v>196</v>
      </c>
      <c r="F201" s="180" t="s">
        <v>197</v>
      </c>
      <c r="G201" s="4" t="s">
        <v>1</v>
      </c>
      <c r="H201" s="4" t="s">
        <v>3</v>
      </c>
    </row>
    <row r="202" spans="1:9" s="32" customFormat="1" ht="12.75" x14ac:dyDescent="0.2">
      <c r="A202" s="12"/>
      <c r="B202" s="172"/>
      <c r="C202" s="173"/>
      <c r="D202" s="181"/>
      <c r="E202" s="182"/>
      <c r="F202" s="181"/>
      <c r="G202" s="3" t="s">
        <v>159</v>
      </c>
      <c r="H202" s="3" t="s">
        <v>182</v>
      </c>
    </row>
    <row r="203" spans="1:9" s="32" customFormat="1" ht="12.75" x14ac:dyDescent="0.2">
      <c r="A203" s="12"/>
      <c r="B203" s="174">
        <v>1</v>
      </c>
      <c r="C203" s="175"/>
      <c r="D203" s="22">
        <v>2</v>
      </c>
      <c r="E203" s="22">
        <v>3</v>
      </c>
      <c r="F203" s="22">
        <v>4</v>
      </c>
      <c r="G203" s="22">
        <v>5</v>
      </c>
      <c r="H203" s="22">
        <v>6</v>
      </c>
    </row>
    <row r="204" spans="1:9" s="32" customFormat="1" x14ac:dyDescent="0.2">
      <c r="A204" s="12"/>
      <c r="B204" s="178" t="s">
        <v>77</v>
      </c>
      <c r="C204" s="179"/>
      <c r="D204" s="82">
        <v>12766.74</v>
      </c>
      <c r="E204" s="36" t="s">
        <v>13</v>
      </c>
      <c r="F204" s="82">
        <v>2685.53</v>
      </c>
      <c r="G204" s="82">
        <f>SUM(F204/D204*100)</f>
        <v>21.035362198963874</v>
      </c>
      <c r="H204" s="36" t="s">
        <v>13</v>
      </c>
    </row>
    <row r="205" spans="1:9" s="32" customFormat="1" x14ac:dyDescent="0.2">
      <c r="A205" s="12"/>
      <c r="B205" s="170" t="s">
        <v>78</v>
      </c>
      <c r="C205" s="176"/>
      <c r="D205" s="82">
        <v>32412.33</v>
      </c>
      <c r="E205" s="36" t="s">
        <v>13</v>
      </c>
      <c r="F205" s="82">
        <v>266182.62</v>
      </c>
      <c r="G205" s="82">
        <f>SUM(F205/D205*100)</f>
        <v>821.2387693201938</v>
      </c>
      <c r="H205" s="36" t="s">
        <v>13</v>
      </c>
    </row>
    <row r="206" spans="1:9" s="32" customFormat="1" x14ac:dyDescent="0.2">
      <c r="A206" s="12"/>
      <c r="B206" s="178" t="s">
        <v>161</v>
      </c>
      <c r="C206" s="179"/>
      <c r="D206" s="82">
        <v>0</v>
      </c>
      <c r="E206" s="36" t="s">
        <v>13</v>
      </c>
      <c r="F206" s="82">
        <v>0</v>
      </c>
      <c r="G206" s="82">
        <v>0</v>
      </c>
      <c r="H206" s="36" t="s">
        <v>13</v>
      </c>
    </row>
    <row r="207" spans="1:9" s="32" customFormat="1" ht="12.75" x14ac:dyDescent="0.2">
      <c r="A207" s="12"/>
      <c r="B207" s="177" t="s">
        <v>183</v>
      </c>
      <c r="C207" s="177"/>
      <c r="D207" s="21">
        <f>SUM(D204:D205)</f>
        <v>45179.07</v>
      </c>
      <c r="E207" s="21">
        <v>859840</v>
      </c>
      <c r="F207" s="21">
        <f>SUM(F204:F206)</f>
        <v>268868.15000000002</v>
      </c>
      <c r="G207" s="21">
        <f>SUM(F207/D207*100)</f>
        <v>595.11661041274203</v>
      </c>
      <c r="H207" s="21">
        <f>SUM(F207/E207*100)</f>
        <v>31.269555963900263</v>
      </c>
    </row>
    <row r="208" spans="1:9" s="40" customFormat="1" ht="13.5" x14ac:dyDescent="0.25">
      <c r="A208" s="39"/>
      <c r="B208" s="200" t="s">
        <v>184</v>
      </c>
      <c r="C208" s="200"/>
      <c r="D208" s="70">
        <f>SUM(D192+D197+D207)</f>
        <v>563596.35</v>
      </c>
      <c r="E208" s="70">
        <v>1492840</v>
      </c>
      <c r="F208" s="70">
        <f>SUM(F192+F197+F207)</f>
        <v>671669.42</v>
      </c>
      <c r="G208" s="70">
        <f>SUM(F208/D208*100)</f>
        <v>119.17561566890915</v>
      </c>
      <c r="H208" s="70">
        <f>SUM(F208/E208*100)</f>
        <v>44.992726615042471</v>
      </c>
    </row>
    <row r="209" spans="1:9" s="32" customFormat="1" ht="12.75" x14ac:dyDescent="0.2">
      <c r="A209" s="12"/>
      <c r="B209" s="166" t="s">
        <v>79</v>
      </c>
      <c r="C209" s="167"/>
      <c r="D209" s="167"/>
      <c r="E209" s="167"/>
      <c r="F209" s="167"/>
      <c r="G209" s="167"/>
      <c r="H209" s="167"/>
      <c r="I209" s="167"/>
    </row>
    <row r="210" spans="1:9" s="32" customFormat="1" ht="10.15" customHeight="1" x14ac:dyDescent="0.2">
      <c r="A210" s="12"/>
      <c r="B210" s="12"/>
      <c r="C210" s="12"/>
      <c r="D210" s="94"/>
      <c r="E210" s="94"/>
      <c r="F210" s="94"/>
      <c r="G210" s="94"/>
      <c r="H210" s="94"/>
      <c r="I210" s="33"/>
    </row>
    <row r="211" spans="1:9" s="32" customFormat="1" ht="12.75" x14ac:dyDescent="0.2">
      <c r="A211" s="12"/>
      <c r="B211" s="170"/>
      <c r="C211" s="171"/>
      <c r="D211" s="180" t="s">
        <v>142</v>
      </c>
      <c r="E211" s="180" t="s">
        <v>196</v>
      </c>
      <c r="F211" s="180" t="s">
        <v>197</v>
      </c>
      <c r="G211" s="4" t="s">
        <v>1</v>
      </c>
      <c r="H211" s="4" t="s">
        <v>3</v>
      </c>
    </row>
    <row r="212" spans="1:9" s="32" customFormat="1" ht="12.75" x14ac:dyDescent="0.2">
      <c r="A212" s="12"/>
      <c r="B212" s="172"/>
      <c r="C212" s="173"/>
      <c r="D212" s="181"/>
      <c r="E212" s="182"/>
      <c r="F212" s="181"/>
      <c r="G212" s="3" t="s">
        <v>159</v>
      </c>
      <c r="H212" s="3" t="s">
        <v>182</v>
      </c>
    </row>
    <row r="213" spans="1:9" s="32" customFormat="1" ht="12.75" x14ac:dyDescent="0.2">
      <c r="A213" s="12"/>
      <c r="B213" s="174">
        <v>1</v>
      </c>
      <c r="C213" s="175"/>
      <c r="D213" s="22">
        <v>2</v>
      </c>
      <c r="E213" s="22">
        <v>3</v>
      </c>
      <c r="F213" s="22">
        <v>4</v>
      </c>
      <c r="G213" s="22">
        <v>5</v>
      </c>
      <c r="H213" s="22">
        <v>6</v>
      </c>
    </row>
    <row r="214" spans="1:9" s="32" customFormat="1" x14ac:dyDescent="0.2">
      <c r="A214" s="12"/>
      <c r="B214" s="178" t="s">
        <v>162</v>
      </c>
      <c r="C214" s="179"/>
      <c r="D214" s="67">
        <v>12075</v>
      </c>
      <c r="E214" s="36" t="s">
        <v>13</v>
      </c>
      <c r="F214" s="67">
        <v>15800</v>
      </c>
      <c r="G214" s="65" t="s">
        <v>13</v>
      </c>
      <c r="H214" s="65" t="s">
        <v>13</v>
      </c>
    </row>
    <row r="215" spans="1:9" s="32" customFormat="1" ht="12.75" x14ac:dyDescent="0.2">
      <c r="A215" s="12"/>
      <c r="B215" s="177" t="s">
        <v>163</v>
      </c>
      <c r="C215" s="177"/>
      <c r="D215" s="21">
        <f>SUM(D214:D214)</f>
        <v>12075</v>
      </c>
      <c r="E215" s="21">
        <v>25000</v>
      </c>
      <c r="F215" s="21">
        <f>SUM(F214:F214)</f>
        <v>15800</v>
      </c>
      <c r="G215" s="21">
        <f>SUM(F215/D215*100)</f>
        <v>130.84886128364391</v>
      </c>
      <c r="H215" s="21">
        <f>SUM(F215/E215*100)</f>
        <v>63.2</v>
      </c>
    </row>
    <row r="216" spans="1:9" s="40" customFormat="1" ht="13.5" x14ac:dyDescent="0.25">
      <c r="A216" s="39"/>
      <c r="B216" s="200" t="s">
        <v>185</v>
      </c>
      <c r="C216" s="200"/>
      <c r="D216" s="70">
        <f t="shared" ref="D216" si="12">SUM(D215)</f>
        <v>12075</v>
      </c>
      <c r="E216" s="70">
        <v>25000</v>
      </c>
      <c r="F216" s="70">
        <f t="shared" ref="F216" si="13">SUM(F215)</f>
        <v>15800</v>
      </c>
      <c r="G216" s="70">
        <f>SUM(F216/D216*100)</f>
        <v>130.84886128364391</v>
      </c>
      <c r="H216" s="70">
        <f>SUM(F216/E216*100)</f>
        <v>63.2</v>
      </c>
    </row>
    <row r="217" spans="1:9" s="32" customFormat="1" ht="12.75" x14ac:dyDescent="0.2">
      <c r="A217" s="12"/>
      <c r="B217" s="12"/>
      <c r="C217" s="12"/>
      <c r="D217" s="94"/>
      <c r="E217" s="94"/>
      <c r="F217" s="94"/>
      <c r="G217" s="94"/>
      <c r="H217" s="94"/>
      <c r="I217" s="33"/>
    </row>
    <row r="218" spans="1:9" s="32" customFormat="1" ht="12.75" x14ac:dyDescent="0.2">
      <c r="A218" s="12"/>
      <c r="B218" s="166" t="s">
        <v>80</v>
      </c>
      <c r="C218" s="167"/>
      <c r="D218" s="167"/>
      <c r="E218" s="167"/>
      <c r="F218" s="167"/>
      <c r="G218" s="167"/>
      <c r="H218" s="167"/>
      <c r="I218" s="167"/>
    </row>
    <row r="219" spans="1:9" s="32" customFormat="1" ht="12.75" x14ac:dyDescent="0.2">
      <c r="A219" s="12"/>
      <c r="B219" s="12"/>
      <c r="C219" s="12"/>
      <c r="D219" s="94"/>
      <c r="E219" s="94"/>
      <c r="F219" s="94"/>
      <c r="G219" s="94"/>
      <c r="H219" s="94"/>
      <c r="I219" s="33"/>
    </row>
    <row r="220" spans="1:9" s="32" customFormat="1" ht="12.75" x14ac:dyDescent="0.2">
      <c r="A220" s="12"/>
      <c r="B220" s="34" t="s">
        <v>81</v>
      </c>
      <c r="C220" s="12"/>
      <c r="D220" s="94"/>
      <c r="E220" s="94"/>
      <c r="F220" s="94"/>
      <c r="G220" s="94"/>
      <c r="H220" s="94"/>
      <c r="I220" s="33"/>
    </row>
    <row r="221" spans="1:9" s="32" customFormat="1" ht="12.75" x14ac:dyDescent="0.2">
      <c r="A221" s="12"/>
      <c r="B221" s="12"/>
      <c r="C221" s="12"/>
      <c r="D221" s="94"/>
      <c r="E221" s="94"/>
      <c r="F221" s="94"/>
      <c r="G221" s="94"/>
      <c r="H221" s="94"/>
      <c r="I221" s="33"/>
    </row>
    <row r="222" spans="1:9" s="146" customFormat="1" ht="12.75" x14ac:dyDescent="0.2">
      <c r="A222" s="144"/>
      <c r="B222" s="144" t="s">
        <v>206</v>
      </c>
      <c r="C222" s="144"/>
      <c r="D222" s="158"/>
      <c r="E222" s="158"/>
      <c r="F222" s="158"/>
      <c r="G222" s="158"/>
      <c r="H222" s="158"/>
      <c r="I222" s="159"/>
    </row>
    <row r="223" spans="1:9" s="146" customFormat="1" ht="12.75" x14ac:dyDescent="0.2">
      <c r="A223" s="144"/>
      <c r="B223" s="144" t="s">
        <v>82</v>
      </c>
      <c r="C223" s="144"/>
      <c r="D223" s="158"/>
      <c r="E223" s="158"/>
      <c r="F223" s="158"/>
      <c r="G223" s="158"/>
      <c r="H223" s="158"/>
      <c r="I223" s="159"/>
    </row>
    <row r="224" spans="1:9" s="32" customFormat="1" ht="12.75" x14ac:dyDescent="0.2">
      <c r="A224" s="12"/>
      <c r="B224" s="10"/>
      <c r="C224" s="12"/>
      <c r="D224" s="94"/>
      <c r="E224" s="94"/>
      <c r="F224" s="94"/>
      <c r="G224" s="94"/>
      <c r="H224" s="94"/>
      <c r="I224" s="33"/>
    </row>
    <row r="225" spans="1:9" s="32" customFormat="1" ht="12.75" x14ac:dyDescent="0.2">
      <c r="A225" s="12"/>
      <c r="B225" s="166" t="s">
        <v>164</v>
      </c>
      <c r="C225" s="167"/>
      <c r="D225" s="167"/>
      <c r="E225" s="167"/>
      <c r="F225" s="167"/>
      <c r="G225" s="167"/>
      <c r="H225" s="167"/>
      <c r="I225" s="167"/>
    </row>
    <row r="226" spans="1:9" s="32" customFormat="1" ht="12.75" x14ac:dyDescent="0.2">
      <c r="A226" s="12"/>
      <c r="B226" s="10"/>
      <c r="C226" s="12"/>
      <c r="D226" s="94"/>
      <c r="E226" s="94"/>
      <c r="F226" s="94"/>
      <c r="G226" s="94"/>
      <c r="H226" s="94"/>
      <c r="I226" s="33"/>
    </row>
    <row r="227" spans="1:9" s="32" customFormat="1" ht="12.75" x14ac:dyDescent="0.2">
      <c r="A227" s="12"/>
      <c r="B227" s="34" t="s">
        <v>165</v>
      </c>
      <c r="C227" s="12"/>
      <c r="D227" s="94"/>
      <c r="E227" s="94"/>
      <c r="F227" s="94"/>
      <c r="G227" s="94"/>
      <c r="H227" s="94"/>
      <c r="I227" s="33"/>
    </row>
    <row r="228" spans="1:9" s="32" customFormat="1" ht="12.75" x14ac:dyDescent="0.2">
      <c r="A228" s="12"/>
      <c r="B228" s="34"/>
      <c r="C228" s="12"/>
      <c r="D228" s="94"/>
      <c r="E228" s="94"/>
      <c r="F228" s="94"/>
      <c r="G228" s="94"/>
      <c r="H228" s="94"/>
      <c r="I228" s="33"/>
    </row>
    <row r="229" spans="1:9" s="32" customFormat="1" ht="12.75" x14ac:dyDescent="0.2">
      <c r="A229" s="12"/>
      <c r="B229" s="85" t="s">
        <v>207</v>
      </c>
      <c r="C229" s="12"/>
      <c r="D229" s="94"/>
      <c r="E229" s="94"/>
      <c r="F229" s="94"/>
      <c r="G229" s="94"/>
      <c r="H229" s="94"/>
      <c r="I229" s="33"/>
    </row>
    <row r="230" spans="1:9" s="32" customFormat="1" ht="12.75" x14ac:dyDescent="0.2">
      <c r="A230" s="12"/>
      <c r="B230" s="34"/>
      <c r="C230" s="12"/>
      <c r="D230" s="94"/>
      <c r="E230" s="94"/>
      <c r="F230" s="94"/>
      <c r="G230" s="94"/>
      <c r="H230" s="94"/>
      <c r="I230" s="33"/>
    </row>
    <row r="231" spans="1:9" s="32" customFormat="1" ht="12.75" x14ac:dyDescent="0.2">
      <c r="A231" s="12"/>
      <c r="B231" s="34"/>
      <c r="C231" s="12"/>
      <c r="D231" s="94"/>
      <c r="E231" s="94"/>
      <c r="F231" s="94"/>
      <c r="G231" s="94"/>
      <c r="H231" s="94"/>
      <c r="I231" s="33"/>
    </row>
    <row r="232" spans="1:9" s="32" customFormat="1" ht="18.75" x14ac:dyDescent="0.3">
      <c r="A232" s="12"/>
      <c r="B232" s="42" t="s">
        <v>83</v>
      </c>
      <c r="C232" s="12"/>
      <c r="D232" s="94"/>
      <c r="E232" s="94"/>
      <c r="F232" s="94"/>
      <c r="G232" s="94"/>
      <c r="H232" s="94"/>
      <c r="I232" s="33"/>
    </row>
    <row r="233" spans="1:9" s="32" customFormat="1" ht="12.75" x14ac:dyDescent="0.2">
      <c r="A233" s="12"/>
      <c r="B233" s="12"/>
      <c r="C233" s="12"/>
      <c r="D233" s="94"/>
      <c r="E233" s="94"/>
      <c r="F233" s="94"/>
      <c r="G233" s="94"/>
      <c r="H233" s="94"/>
      <c r="I233" s="33"/>
    </row>
    <row r="234" spans="1:9" s="32" customFormat="1" ht="12.75" x14ac:dyDescent="0.2">
      <c r="A234" s="12"/>
      <c r="B234" s="10" t="s">
        <v>208</v>
      </c>
      <c r="C234" s="12"/>
      <c r="D234" s="94"/>
      <c r="E234" s="94"/>
      <c r="F234" s="94"/>
      <c r="G234" s="94"/>
      <c r="H234" s="94"/>
      <c r="I234" s="33"/>
    </row>
    <row r="235" spans="1:9" s="32" customFormat="1" ht="12.75" x14ac:dyDescent="0.2">
      <c r="A235" s="12"/>
      <c r="B235" s="12" t="s">
        <v>84</v>
      </c>
      <c r="C235" s="12"/>
      <c r="D235" s="94"/>
      <c r="E235" s="94"/>
      <c r="F235" s="94"/>
      <c r="G235" s="94"/>
      <c r="H235" s="94"/>
      <c r="I235" s="33"/>
    </row>
    <row r="236" spans="1:9" s="32" customFormat="1" ht="12.75" x14ac:dyDescent="0.2">
      <c r="A236" s="12"/>
      <c r="B236" s="43" t="s">
        <v>85</v>
      </c>
      <c r="C236" s="12"/>
      <c r="D236" s="94"/>
      <c r="E236" s="94"/>
      <c r="F236" s="94"/>
      <c r="G236" s="94"/>
      <c r="H236" s="94"/>
      <c r="I236" s="33"/>
    </row>
    <row r="237" spans="1:9" s="32" customFormat="1" ht="12.75" x14ac:dyDescent="0.2">
      <c r="A237" s="12"/>
      <c r="B237" s="43" t="s">
        <v>86</v>
      </c>
      <c r="C237" s="12"/>
      <c r="D237" s="94"/>
      <c r="E237" s="94"/>
      <c r="F237" s="94"/>
      <c r="G237" s="94"/>
      <c r="H237" s="94"/>
      <c r="I237" s="33"/>
    </row>
    <row r="238" spans="1:9" s="32" customFormat="1" ht="10.15" customHeight="1" x14ac:dyDescent="0.2">
      <c r="A238" s="12"/>
      <c r="B238" s="12"/>
      <c r="C238" s="12"/>
      <c r="D238" s="94"/>
      <c r="E238" s="94"/>
      <c r="F238" s="94"/>
      <c r="G238" s="94"/>
      <c r="H238" s="94"/>
      <c r="I238" s="33"/>
    </row>
    <row r="239" spans="1:9" s="146" customFormat="1" ht="33" customHeight="1" x14ac:dyDescent="0.2">
      <c r="A239" s="144"/>
      <c r="B239" s="250" t="s">
        <v>247</v>
      </c>
      <c r="C239" s="251"/>
      <c r="D239" s="251"/>
      <c r="E239" s="251"/>
      <c r="F239" s="251"/>
      <c r="G239" s="251"/>
      <c r="H239" s="251"/>
      <c r="I239" s="251"/>
    </row>
    <row r="240" spans="1:9" s="32" customFormat="1" x14ac:dyDescent="0.25">
      <c r="A240" s="12"/>
      <c r="B240" s="167" t="s">
        <v>87</v>
      </c>
      <c r="C240" s="253"/>
      <c r="D240" s="253"/>
      <c r="E240" s="253"/>
      <c r="F240" s="253"/>
      <c r="G240" s="253"/>
      <c r="H240" s="253"/>
      <c r="I240" s="253"/>
    </row>
    <row r="241" spans="1:9" s="32" customFormat="1" ht="10.15" customHeight="1" x14ac:dyDescent="0.2">
      <c r="A241" s="12"/>
      <c r="B241" s="12"/>
      <c r="C241" s="12"/>
      <c r="D241" s="94"/>
      <c r="E241" s="94"/>
      <c r="F241" s="94"/>
      <c r="G241" s="94"/>
      <c r="H241" s="94"/>
      <c r="I241" s="33"/>
    </row>
    <row r="242" spans="1:9" s="32" customFormat="1" ht="12.75" x14ac:dyDescent="0.2">
      <c r="A242" s="12"/>
      <c r="B242" s="170"/>
      <c r="C242" s="171"/>
      <c r="D242" s="180" t="s">
        <v>142</v>
      </c>
      <c r="E242" s="180" t="s">
        <v>196</v>
      </c>
      <c r="F242" s="180" t="s">
        <v>197</v>
      </c>
      <c r="G242" s="4" t="s">
        <v>1</v>
      </c>
      <c r="H242" s="4" t="s">
        <v>3</v>
      </c>
      <c r="I242" s="234" t="s">
        <v>147</v>
      </c>
    </row>
    <row r="243" spans="1:9" s="32" customFormat="1" ht="12.75" x14ac:dyDescent="0.2">
      <c r="A243" s="12"/>
      <c r="B243" s="172"/>
      <c r="C243" s="173"/>
      <c r="D243" s="181"/>
      <c r="E243" s="182"/>
      <c r="F243" s="181"/>
      <c r="G243" s="3" t="s">
        <v>159</v>
      </c>
      <c r="H243" s="3" t="s">
        <v>182</v>
      </c>
      <c r="I243" s="234"/>
    </row>
    <row r="244" spans="1:9" s="32" customFormat="1" ht="13.5" customHeight="1" x14ac:dyDescent="0.2">
      <c r="A244" s="12"/>
      <c r="B244" s="174">
        <v>1</v>
      </c>
      <c r="C244" s="175"/>
      <c r="D244" s="22">
        <v>2</v>
      </c>
      <c r="E244" s="22">
        <v>3</v>
      </c>
      <c r="F244" s="22">
        <v>4</v>
      </c>
      <c r="G244" s="22">
        <v>5</v>
      </c>
      <c r="H244" s="22">
        <v>6</v>
      </c>
      <c r="I244" s="22">
        <v>7</v>
      </c>
    </row>
    <row r="245" spans="1:9" s="32" customFormat="1" x14ac:dyDescent="0.2">
      <c r="A245" s="12"/>
      <c r="B245" s="178" t="s">
        <v>210</v>
      </c>
      <c r="C245" s="179"/>
      <c r="D245" s="82">
        <v>340756.02</v>
      </c>
      <c r="E245" s="67">
        <v>993620</v>
      </c>
      <c r="F245" s="82">
        <v>310199.12</v>
      </c>
      <c r="G245" s="82">
        <f>SUM(F245/D245*100)</f>
        <v>91.032616239619173</v>
      </c>
      <c r="H245" s="82">
        <f>SUM(F245/E245*100)</f>
        <v>31.219089792878563</v>
      </c>
      <c r="I245" s="75">
        <f>SUM(F245/F257*100)</f>
        <v>5.3867978133491246</v>
      </c>
    </row>
    <row r="246" spans="1:9" s="32" customFormat="1" x14ac:dyDescent="0.2">
      <c r="A246" s="12"/>
      <c r="B246" s="178" t="s">
        <v>88</v>
      </c>
      <c r="C246" s="179"/>
      <c r="D246" s="67">
        <v>1612576.33</v>
      </c>
      <c r="E246" s="67">
        <v>1940200</v>
      </c>
      <c r="F246" s="67">
        <v>1493079.5</v>
      </c>
      <c r="G246" s="82">
        <f t="shared" ref="G246:G257" si="14">SUM(F246/D246*100)</f>
        <v>92.589694653399761</v>
      </c>
      <c r="H246" s="82">
        <f t="shared" ref="H246:H257" si="15">SUM(F246/E246*100)</f>
        <v>76.954927327079687</v>
      </c>
      <c r="I246" s="81">
        <f>SUM(F246/F257*100)</f>
        <v>25.928240498414063</v>
      </c>
    </row>
    <row r="247" spans="1:9" s="32" customFormat="1" x14ac:dyDescent="0.2">
      <c r="A247" s="12"/>
      <c r="B247" s="178" t="s">
        <v>89</v>
      </c>
      <c r="C247" s="179"/>
      <c r="D247" s="82">
        <v>7666.39</v>
      </c>
      <c r="E247" s="67">
        <v>30000</v>
      </c>
      <c r="F247" s="82">
        <v>4345.3</v>
      </c>
      <c r="G247" s="82">
        <f t="shared" si="14"/>
        <v>56.67987149101468</v>
      </c>
      <c r="H247" s="82">
        <f t="shared" si="15"/>
        <v>14.484333333333336</v>
      </c>
      <c r="I247" s="81">
        <f>SUM(F247/F257*100)</f>
        <v>7.5458797363274113E-2</v>
      </c>
    </row>
    <row r="248" spans="1:9" s="32" customFormat="1" x14ac:dyDescent="0.2">
      <c r="A248" s="12"/>
      <c r="B248" s="178" t="s">
        <v>90</v>
      </c>
      <c r="C248" s="179"/>
      <c r="D248" s="67">
        <v>0</v>
      </c>
      <c r="E248" s="67">
        <v>100000</v>
      </c>
      <c r="F248" s="82">
        <v>5500</v>
      </c>
      <c r="G248" s="76" t="s">
        <v>13</v>
      </c>
      <c r="H248" s="82">
        <f t="shared" ref="H248:H249" si="16">SUM(F248/E248*100)</f>
        <v>5.5</v>
      </c>
      <c r="I248" s="82">
        <f>SUM(F248/F257*100)</f>
        <v>9.5510870480290805E-2</v>
      </c>
    </row>
    <row r="249" spans="1:9" s="32" customFormat="1" x14ac:dyDescent="0.2">
      <c r="A249" s="12"/>
      <c r="B249" s="178" t="s">
        <v>166</v>
      </c>
      <c r="C249" s="179"/>
      <c r="D249" s="82">
        <v>306013.84999999998</v>
      </c>
      <c r="E249" s="67">
        <v>468000</v>
      </c>
      <c r="F249" s="82">
        <v>277110.68</v>
      </c>
      <c r="G249" s="82">
        <f t="shared" ref="G249" si="17">SUM(F249/D249*100)</f>
        <v>90.55494710451832</v>
      </c>
      <c r="H249" s="82">
        <f t="shared" si="16"/>
        <v>59.211683760683762</v>
      </c>
      <c r="I249" s="81">
        <f>SUM(F249/F257*100)</f>
        <v>4.8121967756700563</v>
      </c>
    </row>
    <row r="250" spans="1:9" s="32" customFormat="1" x14ac:dyDescent="0.2">
      <c r="A250" s="12"/>
      <c r="B250" s="178" t="s">
        <v>91</v>
      </c>
      <c r="C250" s="179"/>
      <c r="D250" s="82">
        <v>130986.97</v>
      </c>
      <c r="E250" s="67">
        <v>392250</v>
      </c>
      <c r="F250" s="82">
        <v>159281.82999999999</v>
      </c>
      <c r="G250" s="82">
        <f t="shared" si="14"/>
        <v>121.60127835616015</v>
      </c>
      <c r="H250" s="82">
        <f t="shared" si="15"/>
        <v>40.607222434671762</v>
      </c>
      <c r="I250" s="75">
        <f>SUM(F250/F257*100)</f>
        <v>2.7660265881806723</v>
      </c>
    </row>
    <row r="251" spans="1:9" s="32" customFormat="1" x14ac:dyDescent="0.2">
      <c r="A251" s="12"/>
      <c r="B251" s="178" t="s">
        <v>92</v>
      </c>
      <c r="C251" s="179"/>
      <c r="D251" s="82">
        <v>623157.30000000005</v>
      </c>
      <c r="E251" s="67">
        <v>2014700</v>
      </c>
      <c r="F251" s="82">
        <v>413701.59</v>
      </c>
      <c r="G251" s="82">
        <f t="shared" si="14"/>
        <v>66.387987431102871</v>
      </c>
      <c r="H251" s="82">
        <f t="shared" si="15"/>
        <v>20.534153471980943</v>
      </c>
      <c r="I251" s="75">
        <f>SUM(F251/F257*100)</f>
        <v>7.1841816327237042</v>
      </c>
    </row>
    <row r="252" spans="1:9" s="40" customFormat="1" x14ac:dyDescent="0.25">
      <c r="A252" s="39"/>
      <c r="B252" s="229" t="s">
        <v>93</v>
      </c>
      <c r="C252" s="230"/>
      <c r="D252" s="70">
        <f>SUM(D245:D251)</f>
        <v>3021156.8600000003</v>
      </c>
      <c r="E252" s="70">
        <f t="shared" ref="E252" si="18">SUM(E245:E251)</f>
        <v>5938770</v>
      </c>
      <c r="F252" s="70">
        <f>SUM(F245:F251)</f>
        <v>2663218.02</v>
      </c>
      <c r="G252" s="21">
        <f t="shared" si="14"/>
        <v>88.152258999223221</v>
      </c>
      <c r="H252" s="21">
        <f t="shared" si="15"/>
        <v>44.844606206335655</v>
      </c>
      <c r="I252" s="21">
        <f>SUM(F252/F257*100)</f>
        <v>46.248412976181186</v>
      </c>
    </row>
    <row r="253" spans="1:9" s="32" customFormat="1" x14ac:dyDescent="0.2">
      <c r="A253" s="12"/>
      <c r="B253" s="178" t="s">
        <v>94</v>
      </c>
      <c r="C253" s="179"/>
      <c r="D253" s="82">
        <v>18750</v>
      </c>
      <c r="E253" s="67">
        <v>60000</v>
      </c>
      <c r="F253" s="67">
        <v>87830</v>
      </c>
      <c r="G253" s="82">
        <f>SUM(F253/D253*100)</f>
        <v>468.42666666666668</v>
      </c>
      <c r="H253" s="82">
        <f t="shared" ref="H253" si="19">SUM(F253/E253*100)</f>
        <v>146.38333333333333</v>
      </c>
      <c r="I253" s="81">
        <f>SUM(F253/F257*100)</f>
        <v>1.5252217735061711</v>
      </c>
    </row>
    <row r="254" spans="1:9" s="32" customFormat="1" x14ac:dyDescent="0.2">
      <c r="A254" s="12"/>
      <c r="B254" s="178" t="s">
        <v>95</v>
      </c>
      <c r="C254" s="179"/>
      <c r="D254" s="82">
        <v>872972.99</v>
      </c>
      <c r="E254" s="67">
        <v>12211285</v>
      </c>
      <c r="F254" s="82">
        <v>2695716.32</v>
      </c>
      <c r="G254" s="82">
        <f t="shared" si="14"/>
        <v>308.79721948785607</v>
      </c>
      <c r="H254" s="82">
        <f t="shared" si="15"/>
        <v>22.075615465530447</v>
      </c>
      <c r="I254" s="75">
        <f>SUM(F254/F257*100)</f>
        <v>46.812765871113847</v>
      </c>
    </row>
    <row r="255" spans="1:9" s="32" customFormat="1" x14ac:dyDescent="0.2">
      <c r="A255" s="12"/>
      <c r="B255" s="178" t="s">
        <v>96</v>
      </c>
      <c r="C255" s="179"/>
      <c r="D255" s="67">
        <v>179237.5</v>
      </c>
      <c r="E255" s="67">
        <v>7350000</v>
      </c>
      <c r="F255" s="67">
        <v>311742.49</v>
      </c>
      <c r="G255" s="82">
        <f t="shared" si="14"/>
        <v>173.92704651649348</v>
      </c>
      <c r="H255" s="82">
        <f t="shared" si="15"/>
        <v>4.2413944217687067</v>
      </c>
      <c r="I255" s="75">
        <f>SUM(F255/F257*100)</f>
        <v>5.4135993791987911</v>
      </c>
    </row>
    <row r="256" spans="1:9" s="40" customFormat="1" x14ac:dyDescent="0.25">
      <c r="A256" s="39"/>
      <c r="B256" s="229" t="s">
        <v>97</v>
      </c>
      <c r="C256" s="230"/>
      <c r="D256" s="70">
        <f>SUM(D253:D255)</f>
        <v>1070960.49</v>
      </c>
      <c r="E256" s="70">
        <f>SUM(E253:E255)</f>
        <v>19621285</v>
      </c>
      <c r="F256" s="70">
        <f>SUM(F253:F255)</f>
        <v>3095288.8099999996</v>
      </c>
      <c r="G256" s="70">
        <f t="shared" si="14"/>
        <v>289.01988811930863</v>
      </c>
      <c r="H256" s="70">
        <f t="shared" si="15"/>
        <v>15.775158507712414</v>
      </c>
      <c r="I256" s="70">
        <f>SUM(F256/F257*100)</f>
        <v>53.7515870238188</v>
      </c>
    </row>
    <row r="257" spans="1:9" s="35" customFormat="1" x14ac:dyDescent="0.2">
      <c r="A257" s="34"/>
      <c r="B257" s="252" t="s">
        <v>98</v>
      </c>
      <c r="C257" s="217"/>
      <c r="D257" s="21">
        <f t="shared" ref="D257" si="20">SUM(D252+D256)</f>
        <v>4092117.3500000006</v>
      </c>
      <c r="E257" s="21">
        <f t="shared" ref="E257:F257" si="21">SUM(E252+E256)</f>
        <v>25560055</v>
      </c>
      <c r="F257" s="21">
        <f t="shared" si="21"/>
        <v>5758506.8300000001</v>
      </c>
      <c r="G257" s="21">
        <f t="shared" si="14"/>
        <v>140.72193775185843</v>
      </c>
      <c r="H257" s="21">
        <f t="shared" si="15"/>
        <v>22.529320965858641</v>
      </c>
      <c r="I257" s="21">
        <f>SUM(F257/F257*100)</f>
        <v>100</v>
      </c>
    </row>
    <row r="258" spans="1:9" s="32" customFormat="1" ht="10.15" customHeight="1" x14ac:dyDescent="0.2">
      <c r="A258" s="12"/>
      <c r="B258" s="12"/>
      <c r="C258" s="12"/>
      <c r="D258" s="94"/>
      <c r="E258" s="94"/>
      <c r="F258" s="94"/>
      <c r="G258" s="94"/>
      <c r="H258" s="94"/>
      <c r="I258" s="12"/>
    </row>
    <row r="259" spans="1:9" s="32" customFormat="1" x14ac:dyDescent="0.2">
      <c r="A259" s="12"/>
      <c r="B259" s="166" t="s">
        <v>99</v>
      </c>
      <c r="C259" s="183"/>
      <c r="D259" s="94"/>
      <c r="E259" s="94"/>
      <c r="F259" s="98"/>
      <c r="G259" s="94"/>
      <c r="H259" s="94"/>
      <c r="I259" s="33"/>
    </row>
    <row r="260" spans="1:9" s="32" customFormat="1" ht="10.15" customHeight="1" x14ac:dyDescent="0.2">
      <c r="A260" s="12"/>
      <c r="B260" s="44"/>
      <c r="C260" s="46"/>
      <c r="D260" s="94"/>
      <c r="E260" s="94"/>
      <c r="F260" s="94"/>
      <c r="G260" s="94"/>
      <c r="H260" s="94"/>
      <c r="I260" s="33"/>
    </row>
    <row r="261" spans="1:9" s="32" customFormat="1" ht="27.6" customHeight="1" x14ac:dyDescent="0.2">
      <c r="A261" s="12"/>
      <c r="B261" s="241" t="s">
        <v>209</v>
      </c>
      <c r="C261" s="254"/>
      <c r="D261" s="254"/>
      <c r="E261" s="254"/>
      <c r="F261" s="254"/>
      <c r="G261" s="254"/>
      <c r="H261" s="254"/>
      <c r="I261" s="254"/>
    </row>
    <row r="262" spans="1:9" s="32" customFormat="1" x14ac:dyDescent="0.25">
      <c r="A262" s="12"/>
      <c r="B262" s="167" t="s">
        <v>100</v>
      </c>
      <c r="C262" s="253"/>
      <c r="D262" s="253"/>
      <c r="E262" s="253"/>
      <c r="F262" s="253"/>
      <c r="G262" s="253"/>
      <c r="H262" s="253"/>
      <c r="I262" s="253"/>
    </row>
    <row r="263" spans="1:9" s="32" customFormat="1" ht="12.75" x14ac:dyDescent="0.2">
      <c r="A263" s="12"/>
      <c r="B263" s="12"/>
      <c r="C263" s="12"/>
      <c r="D263" s="94"/>
      <c r="E263" s="94"/>
      <c r="F263" s="94"/>
      <c r="G263" s="94"/>
      <c r="H263" s="94"/>
      <c r="I263" s="33"/>
    </row>
    <row r="264" spans="1:9" s="32" customFormat="1" ht="12.75" x14ac:dyDescent="0.2">
      <c r="A264" s="12"/>
      <c r="B264" s="43" t="s">
        <v>101</v>
      </c>
      <c r="C264" s="12"/>
      <c r="D264" s="94"/>
      <c r="E264" s="94"/>
      <c r="F264" s="94"/>
      <c r="G264" s="94"/>
      <c r="H264" s="94"/>
      <c r="I264" s="33"/>
    </row>
    <row r="265" spans="1:9" s="32" customFormat="1" ht="12.75" x14ac:dyDescent="0.2">
      <c r="A265" s="12"/>
      <c r="B265" s="43" t="s">
        <v>102</v>
      </c>
      <c r="C265" s="12"/>
      <c r="D265" s="94"/>
      <c r="E265" s="94"/>
      <c r="F265" s="94"/>
      <c r="G265" s="94"/>
      <c r="H265" s="94"/>
      <c r="I265" s="33"/>
    </row>
    <row r="266" spans="1:9" s="32" customFormat="1" ht="12.75" x14ac:dyDescent="0.2">
      <c r="A266" s="12"/>
      <c r="B266" s="43" t="s">
        <v>103</v>
      </c>
      <c r="C266" s="12"/>
      <c r="D266" s="94"/>
      <c r="E266" s="94"/>
      <c r="F266" s="94"/>
      <c r="G266" s="94"/>
      <c r="H266" s="94"/>
      <c r="I266" s="33"/>
    </row>
    <row r="267" spans="1:9" s="32" customFormat="1" ht="12.75" x14ac:dyDescent="0.2">
      <c r="A267" s="12"/>
      <c r="B267" s="43" t="s">
        <v>104</v>
      </c>
      <c r="C267" s="12"/>
      <c r="D267" s="94"/>
      <c r="E267" s="94"/>
      <c r="F267" s="94"/>
      <c r="G267" s="94"/>
      <c r="H267" s="94"/>
      <c r="I267" s="33"/>
    </row>
    <row r="268" spans="1:9" s="32" customFormat="1" ht="12.75" x14ac:dyDescent="0.2">
      <c r="A268" s="12"/>
      <c r="B268" s="43" t="s">
        <v>167</v>
      </c>
      <c r="C268" s="12"/>
      <c r="D268" s="94"/>
      <c r="E268" s="94"/>
      <c r="F268" s="94"/>
      <c r="G268" s="94"/>
      <c r="H268" s="94"/>
      <c r="I268" s="33"/>
    </row>
    <row r="269" spans="1:9" s="32" customFormat="1" ht="12.75" x14ac:dyDescent="0.2">
      <c r="A269" s="12"/>
      <c r="B269" s="43" t="s">
        <v>105</v>
      </c>
      <c r="C269" s="12"/>
      <c r="D269" s="94"/>
      <c r="E269" s="94"/>
      <c r="F269" s="94"/>
      <c r="G269" s="94"/>
      <c r="H269" s="94"/>
      <c r="I269" s="33"/>
    </row>
    <row r="270" spans="1:9" s="32" customFormat="1" ht="12.75" x14ac:dyDescent="0.2">
      <c r="A270" s="12"/>
      <c r="B270" s="43" t="s">
        <v>187</v>
      </c>
      <c r="C270" s="12"/>
      <c r="D270" s="94"/>
      <c r="E270" s="94"/>
      <c r="F270" s="94"/>
      <c r="G270" s="94"/>
      <c r="H270" s="94"/>
      <c r="I270" s="33"/>
    </row>
    <row r="271" spans="1:9" s="32" customFormat="1" ht="12.75" x14ac:dyDescent="0.2">
      <c r="A271" s="12"/>
      <c r="B271" s="43"/>
      <c r="C271" s="12"/>
      <c r="D271" s="94"/>
      <c r="E271" s="94"/>
      <c r="F271" s="94"/>
      <c r="G271" s="94"/>
      <c r="H271" s="94"/>
      <c r="I271" s="33"/>
    </row>
    <row r="272" spans="1:9" s="103" customFormat="1" ht="30" customHeight="1" x14ac:dyDescent="0.2">
      <c r="A272" s="102"/>
      <c r="B272" s="249" t="s">
        <v>186</v>
      </c>
      <c r="C272" s="249"/>
      <c r="D272" s="249"/>
      <c r="E272" s="249"/>
      <c r="F272" s="249"/>
      <c r="G272" s="249"/>
      <c r="H272" s="249"/>
      <c r="I272" s="249"/>
    </row>
    <row r="273" spans="1:9" s="32" customFormat="1" ht="12.75" x14ac:dyDescent="0.2">
      <c r="A273" s="12"/>
      <c r="B273" s="255"/>
      <c r="C273" s="255"/>
      <c r="D273" s="255"/>
      <c r="E273" s="255"/>
      <c r="F273" s="255"/>
      <c r="G273" s="255"/>
      <c r="H273" s="255"/>
      <c r="I273" s="255"/>
    </row>
    <row r="274" spans="1:9" s="32" customFormat="1" x14ac:dyDescent="0.2">
      <c r="A274" s="12"/>
      <c r="B274" s="166" t="s">
        <v>106</v>
      </c>
      <c r="C274" s="183"/>
      <c r="D274" s="94"/>
      <c r="E274" s="94"/>
      <c r="F274" s="94"/>
      <c r="G274" s="94"/>
      <c r="H274" s="94"/>
      <c r="I274" s="33"/>
    </row>
    <row r="275" spans="1:9" s="32" customFormat="1" x14ac:dyDescent="0.2">
      <c r="A275" s="12"/>
      <c r="B275" s="71"/>
      <c r="C275" s="72"/>
      <c r="D275" s="94"/>
      <c r="E275" s="94"/>
      <c r="F275" s="94"/>
      <c r="G275" s="94"/>
      <c r="H275" s="94"/>
      <c r="I275" s="33"/>
    </row>
    <row r="276" spans="1:9" s="32" customFormat="1" ht="26.45" customHeight="1" x14ac:dyDescent="0.2">
      <c r="A276" s="12"/>
      <c r="B276" s="238" t="s">
        <v>211</v>
      </c>
      <c r="C276" s="238"/>
      <c r="D276" s="238"/>
      <c r="E276" s="238"/>
      <c r="F276" s="238"/>
      <c r="G276" s="238"/>
      <c r="H276" s="238"/>
      <c r="I276" s="238"/>
    </row>
    <row r="277" spans="1:9" s="32" customFormat="1" ht="29.45" customHeight="1" x14ac:dyDescent="0.25">
      <c r="A277" s="12"/>
      <c r="B277" s="256" t="s">
        <v>168</v>
      </c>
      <c r="C277" s="237"/>
      <c r="D277" s="237"/>
      <c r="E277" s="237"/>
      <c r="F277" s="237"/>
      <c r="G277" s="237"/>
      <c r="H277" s="237"/>
      <c r="I277" s="237"/>
    </row>
    <row r="278" spans="1:9" s="32" customFormat="1" ht="12.75" x14ac:dyDescent="0.2">
      <c r="A278" s="12"/>
      <c r="B278" s="12"/>
      <c r="C278" s="12"/>
      <c r="D278" s="94"/>
      <c r="E278" s="94"/>
      <c r="F278" s="94"/>
      <c r="G278" s="94"/>
      <c r="H278" s="94"/>
      <c r="I278" s="33"/>
    </row>
    <row r="279" spans="1:9" s="32" customFormat="1" x14ac:dyDescent="0.2">
      <c r="A279" s="12"/>
      <c r="B279" s="166" t="s">
        <v>107</v>
      </c>
      <c r="C279" s="183"/>
      <c r="D279" s="94"/>
      <c r="E279" s="94"/>
      <c r="F279" s="94"/>
      <c r="G279" s="94"/>
      <c r="H279" s="94"/>
      <c r="I279" s="33"/>
    </row>
    <row r="280" spans="1:9" s="32" customFormat="1" x14ac:dyDescent="0.2">
      <c r="A280" s="12"/>
      <c r="B280" s="71"/>
      <c r="C280" s="72"/>
      <c r="D280" s="94"/>
      <c r="E280" s="94"/>
      <c r="F280" s="94"/>
      <c r="G280" s="94"/>
      <c r="H280" s="94"/>
      <c r="I280" s="33"/>
    </row>
    <row r="281" spans="1:9" s="32" customFormat="1" ht="40.9" customHeight="1" x14ac:dyDescent="0.25">
      <c r="A281" s="12"/>
      <c r="B281" s="236" t="s">
        <v>108</v>
      </c>
      <c r="C281" s="237"/>
      <c r="D281" s="237"/>
      <c r="E281" s="237"/>
      <c r="F281" s="237"/>
      <c r="G281" s="237"/>
      <c r="H281" s="237"/>
      <c r="I281" s="237"/>
    </row>
    <row r="282" spans="1:9" s="32" customFormat="1" ht="26.45" customHeight="1" x14ac:dyDescent="0.25">
      <c r="A282" s="12"/>
      <c r="B282" s="236" t="s">
        <v>212</v>
      </c>
      <c r="C282" s="237"/>
      <c r="D282" s="237"/>
      <c r="E282" s="237"/>
      <c r="F282" s="237"/>
      <c r="G282" s="237"/>
      <c r="H282" s="237"/>
      <c r="I282" s="237"/>
    </row>
    <row r="283" spans="1:9" s="32" customFormat="1" ht="12.75" x14ac:dyDescent="0.2">
      <c r="A283" s="12"/>
      <c r="B283" s="12"/>
      <c r="C283" s="12"/>
      <c r="D283" s="94"/>
      <c r="E283" s="94"/>
      <c r="F283" s="94"/>
      <c r="G283" s="94"/>
      <c r="H283" s="94"/>
      <c r="I283" s="33"/>
    </row>
    <row r="284" spans="1:9" s="32" customFormat="1" x14ac:dyDescent="0.2">
      <c r="A284" s="12"/>
      <c r="B284" s="166" t="s">
        <v>109</v>
      </c>
      <c r="C284" s="183"/>
      <c r="D284" s="94"/>
      <c r="E284" s="94"/>
      <c r="F284" s="94"/>
      <c r="G284" s="94"/>
      <c r="H284" s="94"/>
      <c r="I284" s="33"/>
    </row>
    <row r="285" spans="1:9" s="32" customFormat="1" x14ac:dyDescent="0.2">
      <c r="A285" s="12"/>
      <c r="B285" s="71"/>
      <c r="C285" s="72"/>
      <c r="D285" s="94"/>
      <c r="E285" s="94"/>
      <c r="F285" s="94"/>
      <c r="G285" s="94"/>
      <c r="H285" s="94"/>
      <c r="I285" s="33"/>
    </row>
    <row r="286" spans="1:9" s="32" customFormat="1" ht="27.6" customHeight="1" x14ac:dyDescent="0.2">
      <c r="A286" s="12"/>
      <c r="B286" s="238" t="s">
        <v>218</v>
      </c>
      <c r="C286" s="239"/>
      <c r="D286" s="239"/>
      <c r="E286" s="239"/>
      <c r="F286" s="239"/>
      <c r="G286" s="239"/>
      <c r="H286" s="239"/>
      <c r="I286" s="239"/>
    </row>
    <row r="287" spans="1:9" s="32" customFormat="1" ht="27.6" customHeight="1" x14ac:dyDescent="0.2">
      <c r="A287" s="12"/>
      <c r="B287" s="108"/>
      <c r="C287" s="109"/>
      <c r="D287" s="109"/>
      <c r="E287" s="109"/>
      <c r="F287" s="109"/>
      <c r="G287" s="109"/>
      <c r="H287" s="109"/>
      <c r="I287" s="109"/>
    </row>
    <row r="288" spans="1:9" s="32" customFormat="1" x14ac:dyDescent="0.2">
      <c r="A288" s="12"/>
      <c r="B288" s="166" t="s">
        <v>213</v>
      </c>
      <c r="C288" s="183"/>
      <c r="D288" s="94"/>
      <c r="E288" s="94"/>
      <c r="F288" s="94"/>
      <c r="G288" s="94"/>
      <c r="H288" s="94"/>
      <c r="I288" s="33"/>
    </row>
    <row r="289" spans="1:9" s="32" customFormat="1" x14ac:dyDescent="0.2">
      <c r="A289" s="12"/>
      <c r="B289" s="106"/>
      <c r="C289" s="107"/>
      <c r="D289" s="94"/>
      <c r="E289" s="94"/>
      <c r="F289" s="94"/>
      <c r="G289" s="94"/>
      <c r="H289" s="94"/>
      <c r="I289" s="33"/>
    </row>
    <row r="290" spans="1:9" s="32" customFormat="1" ht="19.5" customHeight="1" x14ac:dyDescent="0.2">
      <c r="A290" s="12"/>
      <c r="B290" s="161" t="s">
        <v>214</v>
      </c>
      <c r="C290" s="161"/>
      <c r="D290" s="161"/>
      <c r="E290" s="161"/>
      <c r="F290" s="161"/>
      <c r="G290" s="161"/>
      <c r="H290" s="161"/>
      <c r="I290" s="161"/>
    </row>
    <row r="291" spans="1:9" s="32" customFormat="1" ht="15" customHeight="1" x14ac:dyDescent="0.2">
      <c r="A291" s="12"/>
      <c r="B291" s="244" t="s">
        <v>215</v>
      </c>
      <c r="C291" s="245"/>
      <c r="D291" s="245"/>
      <c r="E291" s="245"/>
      <c r="F291" s="245"/>
      <c r="G291" s="245"/>
      <c r="H291" s="245"/>
      <c r="I291" s="245"/>
    </row>
    <row r="292" spans="1:9" s="32" customFormat="1" ht="15" customHeight="1" x14ac:dyDescent="0.2">
      <c r="A292" s="12"/>
      <c r="B292" s="110"/>
      <c r="C292" s="160"/>
      <c r="D292" s="160"/>
      <c r="E292" s="160"/>
      <c r="F292" s="160"/>
      <c r="G292" s="160"/>
      <c r="H292" s="160"/>
      <c r="I292" s="160"/>
    </row>
    <row r="293" spans="1:9" s="32" customFormat="1" ht="15.75" customHeight="1" x14ac:dyDescent="0.2">
      <c r="A293" s="12"/>
      <c r="B293" s="166" t="s">
        <v>216</v>
      </c>
      <c r="C293" s="183"/>
      <c r="D293" s="90"/>
      <c r="E293" s="90"/>
      <c r="F293" s="90"/>
      <c r="G293" s="90"/>
      <c r="H293" s="90"/>
      <c r="I293" s="90"/>
    </row>
    <row r="294" spans="1:9" s="32" customFormat="1" ht="15.75" customHeight="1" x14ac:dyDescent="0.2">
      <c r="A294" s="12"/>
      <c r="B294" s="106"/>
      <c r="C294" s="107"/>
      <c r="D294" s="109"/>
      <c r="E294" s="109"/>
      <c r="F294" s="109"/>
      <c r="G294" s="109"/>
      <c r="H294" s="109"/>
      <c r="I294" s="109"/>
    </row>
    <row r="295" spans="1:9" s="32" customFormat="1" ht="15.75" customHeight="1" x14ac:dyDescent="0.2">
      <c r="A295" s="12"/>
      <c r="B295" s="246" t="s">
        <v>217</v>
      </c>
      <c r="C295" s="246"/>
      <c r="D295" s="246"/>
      <c r="E295" s="246"/>
      <c r="F295" s="246"/>
      <c r="G295" s="246"/>
      <c r="H295" s="246"/>
      <c r="I295" s="246"/>
    </row>
    <row r="296" spans="1:9" s="32" customFormat="1" ht="15.75" customHeight="1" x14ac:dyDescent="0.2">
      <c r="A296" s="12"/>
      <c r="B296" s="246" t="s">
        <v>219</v>
      </c>
      <c r="C296" s="246"/>
      <c r="D296" s="246"/>
      <c r="E296" s="246"/>
      <c r="F296" s="246"/>
      <c r="G296" s="246"/>
      <c r="H296" s="246"/>
      <c r="I296" s="246"/>
    </row>
    <row r="297" spans="1:9" s="32" customFormat="1" ht="15.75" customHeight="1" x14ac:dyDescent="0.2">
      <c r="A297" s="12"/>
      <c r="B297" s="162"/>
      <c r="C297" s="162"/>
      <c r="D297" s="162"/>
      <c r="E297" s="162"/>
      <c r="F297" s="162"/>
      <c r="G297" s="162"/>
      <c r="H297" s="162"/>
      <c r="I297" s="162"/>
    </row>
    <row r="298" spans="1:9" s="32" customFormat="1" ht="12.75" x14ac:dyDescent="0.2">
      <c r="A298" s="12"/>
      <c r="B298" s="166" t="s">
        <v>110</v>
      </c>
      <c r="C298" s="166"/>
      <c r="D298" s="94"/>
      <c r="E298" s="94"/>
      <c r="F298" s="94"/>
      <c r="G298" s="94"/>
      <c r="H298" s="94"/>
      <c r="I298" s="33"/>
    </row>
    <row r="299" spans="1:9" s="32" customFormat="1" ht="8.4499999999999993" customHeight="1" x14ac:dyDescent="0.2">
      <c r="A299" s="12"/>
      <c r="B299" s="12"/>
      <c r="C299" s="12"/>
      <c r="D299" s="94"/>
      <c r="E299" s="94"/>
      <c r="F299" s="94"/>
      <c r="G299" s="94"/>
      <c r="H299" s="94"/>
      <c r="I299" s="33"/>
    </row>
    <row r="300" spans="1:9" s="32" customFormat="1" ht="15" customHeight="1" x14ac:dyDescent="0.2">
      <c r="A300" s="12"/>
      <c r="B300" s="236" t="s">
        <v>220</v>
      </c>
      <c r="C300" s="236"/>
      <c r="D300" s="236"/>
      <c r="E300" s="236"/>
      <c r="F300" s="236"/>
      <c r="G300" s="236"/>
      <c r="H300" s="236"/>
      <c r="I300" s="236"/>
    </row>
    <row r="301" spans="1:9" s="32" customFormat="1" ht="28.5" customHeight="1" x14ac:dyDescent="0.2">
      <c r="A301" s="12"/>
      <c r="B301" s="238" t="s">
        <v>221</v>
      </c>
      <c r="C301" s="238"/>
      <c r="D301" s="238"/>
      <c r="E301" s="238"/>
      <c r="F301" s="238"/>
      <c r="G301" s="238"/>
      <c r="H301" s="238"/>
      <c r="I301" s="238"/>
    </row>
    <row r="302" spans="1:9" s="32" customFormat="1" ht="12.75" x14ac:dyDescent="0.2">
      <c r="A302" s="12"/>
      <c r="B302" s="12"/>
      <c r="C302" s="12"/>
      <c r="D302" s="94"/>
      <c r="E302" s="94"/>
      <c r="F302" s="94"/>
      <c r="G302" s="94"/>
      <c r="H302" s="94"/>
      <c r="I302" s="33"/>
    </row>
    <row r="303" spans="1:9" s="32" customFormat="1" ht="12.75" x14ac:dyDescent="0.2">
      <c r="A303" s="12"/>
      <c r="B303" s="166" t="s">
        <v>111</v>
      </c>
      <c r="C303" s="166"/>
      <c r="D303" s="94"/>
      <c r="E303" s="94"/>
      <c r="F303" s="94"/>
      <c r="G303" s="94"/>
      <c r="H303" s="94"/>
      <c r="I303" s="33"/>
    </row>
    <row r="304" spans="1:9" s="32" customFormat="1" ht="12.75" x14ac:dyDescent="0.2">
      <c r="A304" s="12"/>
      <c r="B304" s="12"/>
      <c r="C304" s="12"/>
      <c r="D304" s="94"/>
      <c r="E304" s="94"/>
      <c r="F304" s="94"/>
      <c r="G304" s="94"/>
      <c r="H304" s="94"/>
      <c r="I304" s="33"/>
    </row>
    <row r="305" spans="1:9" s="32" customFormat="1" ht="28.15" customHeight="1" x14ac:dyDescent="0.2">
      <c r="A305" s="12"/>
      <c r="B305" s="236" t="s">
        <v>169</v>
      </c>
      <c r="C305" s="236"/>
      <c r="D305" s="236"/>
      <c r="E305" s="236"/>
      <c r="F305" s="236"/>
      <c r="G305" s="236"/>
      <c r="H305" s="236"/>
      <c r="I305" s="236"/>
    </row>
    <row r="306" spans="1:9" s="32" customFormat="1" ht="15" customHeight="1" x14ac:dyDescent="0.2">
      <c r="A306" s="12"/>
      <c r="B306" s="240" t="s">
        <v>222</v>
      </c>
      <c r="C306" s="240"/>
      <c r="D306" s="240"/>
      <c r="E306" s="240"/>
      <c r="F306" s="240"/>
      <c r="G306" s="240"/>
      <c r="H306" s="240"/>
      <c r="I306" s="240"/>
    </row>
    <row r="307" spans="1:9" s="32" customFormat="1" ht="14.45" customHeight="1" x14ac:dyDescent="0.2">
      <c r="A307" s="12"/>
      <c r="B307" s="240" t="s">
        <v>223</v>
      </c>
      <c r="C307" s="240"/>
      <c r="D307" s="240"/>
      <c r="E307" s="240"/>
      <c r="F307" s="240"/>
      <c r="G307" s="240"/>
      <c r="H307" s="240"/>
      <c r="I307" s="240"/>
    </row>
    <row r="308" spans="1:9" s="32" customFormat="1" ht="12.75" x14ac:dyDescent="0.2">
      <c r="A308" s="12"/>
      <c r="B308" s="12"/>
      <c r="C308" s="12"/>
      <c r="D308" s="94"/>
      <c r="E308" s="94"/>
      <c r="F308" s="94"/>
      <c r="G308" s="94"/>
      <c r="H308" s="94"/>
      <c r="I308" s="33"/>
    </row>
    <row r="309" spans="1:9" s="32" customFormat="1" ht="12.75" x14ac:dyDescent="0.2">
      <c r="A309" s="12"/>
      <c r="B309" s="12" t="s">
        <v>224</v>
      </c>
      <c r="C309" s="12"/>
      <c r="D309" s="94"/>
      <c r="E309" s="94"/>
      <c r="F309" s="94"/>
      <c r="G309" s="94"/>
      <c r="H309" s="94"/>
      <c r="I309" s="33"/>
    </row>
    <row r="310" spans="1:9" s="32" customFormat="1" ht="12.75" x14ac:dyDescent="0.2">
      <c r="A310" s="12"/>
      <c r="B310" s="12"/>
      <c r="C310" s="12"/>
      <c r="D310" s="94"/>
      <c r="E310" s="94"/>
      <c r="F310" s="94"/>
      <c r="G310" s="94"/>
      <c r="H310" s="94"/>
      <c r="I310" s="33"/>
    </row>
    <row r="311" spans="1:9" s="32" customFormat="1" ht="12.75" x14ac:dyDescent="0.2">
      <c r="A311" s="12"/>
      <c r="B311" s="50" t="s">
        <v>188</v>
      </c>
      <c r="C311" s="51">
        <v>5000</v>
      </c>
      <c r="D311" s="94"/>
      <c r="E311" s="94"/>
      <c r="F311" s="94"/>
      <c r="G311" s="94"/>
      <c r="H311" s="94"/>
      <c r="I311" s="33"/>
    </row>
    <row r="312" spans="1:9" s="32" customFormat="1" ht="12.75" x14ac:dyDescent="0.2">
      <c r="A312" s="12"/>
      <c r="B312" s="50" t="s">
        <v>170</v>
      </c>
      <c r="C312" s="51">
        <v>26800</v>
      </c>
      <c r="D312" s="94"/>
      <c r="E312" s="94"/>
      <c r="F312" s="94"/>
      <c r="G312" s="94"/>
      <c r="H312" s="94"/>
      <c r="I312" s="33"/>
    </row>
    <row r="313" spans="1:9" s="32" customFormat="1" ht="12.75" x14ac:dyDescent="0.2">
      <c r="A313" s="12"/>
      <c r="B313" s="50" t="s">
        <v>171</v>
      </c>
      <c r="C313" s="51">
        <v>30000</v>
      </c>
      <c r="D313" s="98"/>
      <c r="E313" s="94"/>
      <c r="F313" s="94"/>
      <c r="G313" s="94"/>
      <c r="H313" s="94"/>
      <c r="I313" s="33"/>
    </row>
    <row r="314" spans="1:9" s="32" customFormat="1" ht="12.75" x14ac:dyDescent="0.2">
      <c r="A314" s="12"/>
      <c r="B314" s="50" t="s">
        <v>172</v>
      </c>
      <c r="C314" s="51">
        <v>15000</v>
      </c>
      <c r="D314" s="94"/>
      <c r="E314" s="94"/>
      <c r="F314" s="94"/>
      <c r="G314" s="94"/>
      <c r="H314" s="94"/>
      <c r="I314" s="33"/>
    </row>
    <row r="315" spans="1:9" s="32" customFormat="1" ht="12.75" x14ac:dyDescent="0.2">
      <c r="A315" s="12"/>
      <c r="B315" s="50" t="s">
        <v>189</v>
      </c>
      <c r="C315" s="51">
        <v>100000</v>
      </c>
      <c r="D315" s="94"/>
      <c r="E315" s="94"/>
      <c r="F315" s="94"/>
      <c r="G315" s="94"/>
      <c r="H315" s="94"/>
      <c r="I315" s="33"/>
    </row>
    <row r="316" spans="1:9" s="32" customFormat="1" ht="12.75" x14ac:dyDescent="0.2">
      <c r="A316" s="12"/>
      <c r="B316" s="50" t="s">
        <v>173</v>
      </c>
      <c r="C316" s="51">
        <v>20000</v>
      </c>
      <c r="D316" s="94"/>
      <c r="E316" s="94"/>
      <c r="F316" s="94"/>
      <c r="G316" s="94"/>
      <c r="H316" s="94"/>
      <c r="I316" s="33"/>
    </row>
    <row r="317" spans="1:9" s="32" customFormat="1" ht="12.75" x14ac:dyDescent="0.2">
      <c r="A317" s="12"/>
      <c r="B317" s="50" t="s">
        <v>190</v>
      </c>
      <c r="C317" s="51">
        <v>70000</v>
      </c>
      <c r="D317" s="94"/>
      <c r="E317" s="94"/>
      <c r="F317" s="94"/>
      <c r="G317" s="94"/>
      <c r="H317" s="94"/>
      <c r="I317" s="33"/>
    </row>
    <row r="318" spans="1:9" s="32" customFormat="1" ht="12.75" x14ac:dyDescent="0.2">
      <c r="A318" s="12"/>
      <c r="B318" s="50" t="s">
        <v>229</v>
      </c>
      <c r="C318" s="51">
        <v>10000</v>
      </c>
      <c r="D318" s="94"/>
      <c r="E318" s="94"/>
      <c r="F318" s="94"/>
      <c r="G318" s="94"/>
      <c r="H318" s="94"/>
      <c r="I318" s="33"/>
    </row>
    <row r="319" spans="1:9" s="32" customFormat="1" ht="12.75" x14ac:dyDescent="0.2">
      <c r="A319" s="12"/>
      <c r="B319" s="50" t="s">
        <v>174</v>
      </c>
      <c r="C319" s="51">
        <v>3500</v>
      </c>
      <c r="D319" s="94"/>
      <c r="E319" s="94"/>
      <c r="F319" s="94"/>
      <c r="G319" s="94"/>
      <c r="H319" s="94"/>
      <c r="I319" s="33"/>
    </row>
    <row r="320" spans="1:9" s="32" customFormat="1" ht="12.75" x14ac:dyDescent="0.2">
      <c r="A320" s="12"/>
      <c r="B320" s="50" t="s">
        <v>225</v>
      </c>
      <c r="C320" s="51">
        <v>10000</v>
      </c>
      <c r="D320" s="94"/>
      <c r="E320" s="94"/>
      <c r="F320" s="94"/>
      <c r="G320" s="94"/>
      <c r="H320" s="94"/>
      <c r="I320" s="33"/>
    </row>
    <row r="321" spans="1:9" s="32" customFormat="1" ht="12.75" x14ac:dyDescent="0.2">
      <c r="A321" s="12"/>
      <c r="B321" s="50" t="s">
        <v>226</v>
      </c>
      <c r="C321" s="51">
        <v>2500</v>
      </c>
      <c r="D321" s="94"/>
      <c r="E321" s="94"/>
      <c r="F321" s="94"/>
      <c r="G321" s="94"/>
      <c r="H321" s="94"/>
      <c r="I321" s="33"/>
    </row>
    <row r="322" spans="1:9" s="32" customFormat="1" ht="12.75" x14ac:dyDescent="0.2">
      <c r="A322" s="12"/>
      <c r="B322" s="50" t="s">
        <v>228</v>
      </c>
      <c r="C322" s="51">
        <v>3000</v>
      </c>
      <c r="D322" s="94"/>
      <c r="E322" s="94"/>
      <c r="F322" s="94"/>
      <c r="G322" s="94"/>
      <c r="H322" s="94"/>
      <c r="I322" s="33"/>
    </row>
    <row r="323" spans="1:9" s="32" customFormat="1" ht="12.75" x14ac:dyDescent="0.2">
      <c r="A323" s="12"/>
      <c r="B323" s="50" t="s">
        <v>230</v>
      </c>
      <c r="C323" s="51">
        <v>6000</v>
      </c>
      <c r="D323" s="94"/>
      <c r="E323" s="94"/>
      <c r="F323" s="94"/>
      <c r="G323" s="94"/>
      <c r="H323" s="94"/>
      <c r="I323" s="33"/>
    </row>
    <row r="324" spans="1:9" s="32" customFormat="1" ht="12.75" x14ac:dyDescent="0.2">
      <c r="A324" s="12"/>
      <c r="B324" s="50" t="s">
        <v>231</v>
      </c>
      <c r="C324" s="51">
        <v>10000</v>
      </c>
      <c r="D324" s="94"/>
      <c r="E324" s="94"/>
      <c r="F324" s="94"/>
      <c r="G324" s="94"/>
      <c r="H324" s="94"/>
      <c r="I324" s="33"/>
    </row>
    <row r="325" spans="1:9" s="32" customFormat="1" ht="12.75" x14ac:dyDescent="0.2">
      <c r="A325" s="12"/>
      <c r="B325" s="50" t="s">
        <v>227</v>
      </c>
      <c r="C325" s="51">
        <v>10000</v>
      </c>
      <c r="D325" s="98"/>
      <c r="E325" s="94"/>
      <c r="F325" s="94"/>
      <c r="G325" s="94"/>
      <c r="H325" s="94"/>
      <c r="I325" s="33"/>
    </row>
    <row r="326" spans="1:9" s="32" customFormat="1" ht="12.75" x14ac:dyDescent="0.2">
      <c r="A326" s="12"/>
      <c r="B326" s="50" t="s">
        <v>232</v>
      </c>
      <c r="C326" s="51">
        <v>14700</v>
      </c>
      <c r="D326" s="98"/>
      <c r="E326" s="94"/>
      <c r="F326" s="94"/>
      <c r="G326" s="94"/>
      <c r="H326" s="94"/>
      <c r="I326" s="33"/>
    </row>
    <row r="327" spans="1:9" s="32" customFormat="1" ht="12.75" x14ac:dyDescent="0.2">
      <c r="A327" s="12"/>
      <c r="B327" s="52" t="s">
        <v>112</v>
      </c>
      <c r="C327" s="53">
        <f>SUM(C311:C326)</f>
        <v>336500</v>
      </c>
      <c r="D327" s="94"/>
      <c r="E327" s="94"/>
      <c r="F327" s="94"/>
      <c r="G327" s="94"/>
      <c r="H327" s="94"/>
      <c r="I327" s="33"/>
    </row>
    <row r="328" spans="1:9" s="32" customFormat="1" ht="12.75" x14ac:dyDescent="0.2">
      <c r="A328" s="12"/>
      <c r="B328" s="12"/>
      <c r="C328" s="49"/>
      <c r="D328" s="94"/>
      <c r="E328" s="94"/>
      <c r="F328" s="94"/>
      <c r="G328" s="94"/>
      <c r="H328" s="94"/>
      <c r="I328" s="33"/>
    </row>
    <row r="329" spans="1:9" s="32" customFormat="1" ht="25.5" customHeight="1" x14ac:dyDescent="0.2">
      <c r="A329" s="12"/>
      <c r="B329" s="241" t="s">
        <v>233</v>
      </c>
      <c r="C329" s="241"/>
      <c r="D329" s="241"/>
      <c r="E329" s="241"/>
      <c r="F329" s="241"/>
      <c r="G329" s="241"/>
      <c r="H329" s="241"/>
      <c r="I329" s="241"/>
    </row>
    <row r="330" spans="1:9" s="32" customFormat="1" ht="12.75" x14ac:dyDescent="0.2">
      <c r="A330" s="12"/>
      <c r="B330" s="12"/>
      <c r="C330" s="49"/>
      <c r="D330" s="94"/>
      <c r="E330" s="94"/>
      <c r="F330" s="94"/>
      <c r="G330" s="94"/>
      <c r="H330" s="94"/>
      <c r="I330" s="33"/>
    </row>
    <row r="331" spans="1:9" s="32" customFormat="1" ht="12.75" x14ac:dyDescent="0.2">
      <c r="A331" s="12"/>
      <c r="B331" s="12"/>
      <c r="C331" s="49"/>
      <c r="D331" s="94"/>
      <c r="E331" s="94"/>
      <c r="F331" s="94"/>
      <c r="G331" s="94"/>
      <c r="H331" s="94"/>
      <c r="I331" s="33"/>
    </row>
    <row r="332" spans="1:9" s="32" customFormat="1" ht="15" customHeight="1" x14ac:dyDescent="0.2">
      <c r="A332" s="12"/>
      <c r="B332" s="166" t="s">
        <v>113</v>
      </c>
      <c r="C332" s="166"/>
      <c r="D332" s="94"/>
      <c r="E332" s="94"/>
      <c r="F332" s="94"/>
      <c r="G332" s="94"/>
      <c r="H332" s="94"/>
      <c r="I332" s="33"/>
    </row>
    <row r="333" spans="1:9" s="32" customFormat="1" ht="12.75" x14ac:dyDescent="0.2">
      <c r="A333" s="12"/>
      <c r="B333" s="12"/>
      <c r="C333" s="49"/>
      <c r="D333" s="94"/>
      <c r="E333" s="94"/>
      <c r="F333" s="94"/>
      <c r="G333" s="94"/>
      <c r="H333" s="94"/>
      <c r="I333" s="33"/>
    </row>
    <row r="334" spans="1:9" s="32" customFormat="1" ht="28.15" customHeight="1" x14ac:dyDescent="0.2">
      <c r="A334" s="12"/>
      <c r="B334" s="243" t="s">
        <v>234</v>
      </c>
      <c r="C334" s="243"/>
      <c r="D334" s="243"/>
      <c r="E334" s="243"/>
      <c r="F334" s="243"/>
      <c r="G334" s="243"/>
      <c r="H334" s="243"/>
      <c r="I334" s="243"/>
    </row>
    <row r="335" spans="1:9" s="32" customFormat="1" ht="12.75" x14ac:dyDescent="0.2">
      <c r="A335" s="12"/>
      <c r="B335" s="12" t="s">
        <v>114</v>
      </c>
      <c r="C335" s="12"/>
      <c r="D335" s="94"/>
      <c r="E335" s="94"/>
      <c r="F335" s="94"/>
      <c r="G335" s="94"/>
      <c r="H335" s="94"/>
      <c r="I335" s="33"/>
    </row>
    <row r="336" spans="1:9" s="32" customFormat="1" ht="12.75" x14ac:dyDescent="0.2">
      <c r="A336" s="12"/>
      <c r="B336" s="12"/>
      <c r="C336" s="12"/>
      <c r="D336" s="94"/>
      <c r="E336" s="94"/>
      <c r="F336" s="94"/>
      <c r="G336" s="94"/>
      <c r="H336" s="94"/>
      <c r="I336" s="33"/>
    </row>
    <row r="337" spans="1:9" s="32" customFormat="1" ht="12.75" x14ac:dyDescent="0.2">
      <c r="A337" s="12"/>
      <c r="B337" s="12" t="s">
        <v>115</v>
      </c>
      <c r="C337" s="12"/>
      <c r="D337" s="94"/>
      <c r="E337" s="94"/>
      <c r="F337" s="94"/>
      <c r="G337" s="94"/>
      <c r="H337" s="94"/>
      <c r="I337" s="33"/>
    </row>
    <row r="338" spans="1:9" s="32" customFormat="1" ht="12.75" x14ac:dyDescent="0.2">
      <c r="A338" s="12"/>
      <c r="B338" s="45" t="s">
        <v>116</v>
      </c>
      <c r="C338" s="12"/>
      <c r="D338" s="94"/>
      <c r="E338" s="94"/>
      <c r="F338" s="94"/>
      <c r="G338" s="94"/>
      <c r="H338" s="94"/>
      <c r="I338" s="33"/>
    </row>
    <row r="339" spans="1:9" s="32" customFormat="1" ht="12.75" x14ac:dyDescent="0.2">
      <c r="A339" s="12"/>
      <c r="B339" s="10" t="s">
        <v>117</v>
      </c>
      <c r="C339" s="12"/>
      <c r="D339" s="94"/>
      <c r="E339" s="94"/>
      <c r="F339" s="94"/>
      <c r="G339" s="94"/>
      <c r="H339" s="94"/>
      <c r="I339" s="33"/>
    </row>
    <row r="340" spans="1:9" s="32" customFormat="1" ht="12.75" x14ac:dyDescent="0.2">
      <c r="A340" s="12"/>
      <c r="B340" s="12"/>
      <c r="C340" s="12"/>
      <c r="D340" s="94"/>
      <c r="E340" s="94"/>
      <c r="F340" s="94"/>
      <c r="G340" s="94"/>
      <c r="H340" s="94"/>
      <c r="I340" s="33"/>
    </row>
    <row r="341" spans="1:9" s="32" customFormat="1" ht="12.75" x14ac:dyDescent="0.2">
      <c r="A341" s="12"/>
      <c r="B341" s="34" t="s">
        <v>148</v>
      </c>
      <c r="C341" s="12"/>
      <c r="D341" s="99">
        <v>87830</v>
      </c>
      <c r="E341" s="94"/>
      <c r="F341" s="94"/>
      <c r="G341" s="94"/>
      <c r="H341" s="94"/>
      <c r="I341" s="33"/>
    </row>
    <row r="342" spans="1:9" s="32" customFormat="1" ht="10.15" customHeight="1" x14ac:dyDescent="0.2">
      <c r="A342" s="12"/>
      <c r="B342" s="34"/>
      <c r="C342" s="12"/>
      <c r="D342" s="94"/>
      <c r="E342" s="94"/>
      <c r="F342" s="94"/>
      <c r="G342" s="94"/>
      <c r="H342" s="94"/>
      <c r="I342" s="33"/>
    </row>
    <row r="343" spans="1:9" s="32" customFormat="1" ht="26.25" customHeight="1" x14ac:dyDescent="0.2">
      <c r="A343" s="12"/>
      <c r="B343" s="242" t="s">
        <v>235</v>
      </c>
      <c r="C343" s="242"/>
      <c r="D343" s="242"/>
      <c r="E343" s="242"/>
      <c r="F343" s="242"/>
      <c r="G343" s="242"/>
      <c r="H343" s="242"/>
      <c r="I343" s="242"/>
    </row>
    <row r="344" spans="1:9" s="32" customFormat="1" ht="10.15" customHeight="1" x14ac:dyDescent="0.2">
      <c r="A344" s="12"/>
      <c r="B344" s="12"/>
      <c r="C344" s="12"/>
      <c r="D344" s="94"/>
      <c r="E344" s="94"/>
      <c r="F344" s="94"/>
      <c r="G344" s="94"/>
      <c r="H344" s="94"/>
      <c r="I344" s="33"/>
    </row>
    <row r="345" spans="1:9" s="32" customFormat="1" ht="12.75" x14ac:dyDescent="0.2">
      <c r="A345" s="12"/>
      <c r="B345" s="34" t="s">
        <v>118</v>
      </c>
      <c r="C345" s="12"/>
      <c r="D345" s="99">
        <v>2695716.32</v>
      </c>
      <c r="E345" s="94"/>
      <c r="F345" s="94"/>
      <c r="G345" s="94"/>
      <c r="H345" s="94"/>
      <c r="I345" s="33"/>
    </row>
    <row r="346" spans="1:9" s="32" customFormat="1" ht="10.15" customHeight="1" x14ac:dyDescent="0.2">
      <c r="A346" s="12"/>
      <c r="B346" s="12"/>
      <c r="C346" s="12"/>
      <c r="D346" s="94"/>
      <c r="E346" s="94"/>
      <c r="F346" s="94"/>
      <c r="G346" s="94"/>
      <c r="H346" s="94"/>
      <c r="I346" s="33"/>
    </row>
    <row r="347" spans="1:9" s="32" customFormat="1" ht="27" customHeight="1" x14ac:dyDescent="0.2">
      <c r="A347" s="12"/>
      <c r="B347" s="235" t="s">
        <v>236</v>
      </c>
      <c r="C347" s="235"/>
      <c r="D347" s="235"/>
      <c r="E347" s="235"/>
      <c r="F347" s="235"/>
      <c r="G347" s="235"/>
      <c r="H347" s="235"/>
      <c r="I347" s="235"/>
    </row>
    <row r="348" spans="1:9" s="32" customFormat="1" ht="27.75" customHeight="1" x14ac:dyDescent="0.2">
      <c r="A348" s="12"/>
      <c r="B348" s="12"/>
      <c r="C348" s="49"/>
      <c r="D348" s="94"/>
      <c r="E348" s="94"/>
      <c r="F348" s="94"/>
      <c r="G348" s="94"/>
      <c r="H348" s="94"/>
      <c r="I348" s="33"/>
    </row>
    <row r="349" spans="1:9" s="32" customFormat="1" ht="12.75" x14ac:dyDescent="0.2">
      <c r="A349" s="12"/>
      <c r="B349" s="12" t="s">
        <v>119</v>
      </c>
      <c r="D349" s="98">
        <v>2529684.98</v>
      </c>
      <c r="E349" s="247" t="s">
        <v>239</v>
      </c>
      <c r="F349" s="247"/>
      <c r="G349" s="247"/>
      <c r="H349" s="247"/>
      <c r="I349" s="247"/>
    </row>
    <row r="350" spans="1:9" s="32" customFormat="1" ht="12.75" x14ac:dyDescent="0.2">
      <c r="A350" s="12"/>
      <c r="B350" s="12"/>
      <c r="D350" s="98"/>
      <c r="E350" s="247" t="s">
        <v>240</v>
      </c>
      <c r="F350" s="247"/>
      <c r="G350" s="247"/>
      <c r="H350" s="247"/>
      <c r="I350" s="247"/>
    </row>
    <row r="351" spans="1:9" s="32" customFormat="1" ht="12.75" x14ac:dyDescent="0.2">
      <c r="A351" s="12"/>
      <c r="B351" s="12" t="s">
        <v>120</v>
      </c>
      <c r="D351" s="98">
        <v>101901.84</v>
      </c>
      <c r="E351" s="247" t="s">
        <v>241</v>
      </c>
      <c r="F351" s="247"/>
      <c r="G351" s="247"/>
      <c r="H351" s="247"/>
      <c r="I351" s="247"/>
    </row>
    <row r="352" spans="1:9" s="32" customFormat="1" ht="12.75" customHeight="1" x14ac:dyDescent="0.2">
      <c r="A352" s="12"/>
      <c r="B352" s="12" t="s">
        <v>237</v>
      </c>
      <c r="C352" s="49"/>
      <c r="D352" s="98">
        <v>64129.5</v>
      </c>
      <c r="E352" s="247" t="s">
        <v>242</v>
      </c>
      <c r="F352" s="247"/>
      <c r="G352" s="247"/>
      <c r="H352" s="247"/>
      <c r="I352" s="247"/>
    </row>
    <row r="353" spans="1:9" s="32" customFormat="1" ht="10.15" customHeight="1" x14ac:dyDescent="0.2">
      <c r="A353" s="12"/>
      <c r="B353" s="12"/>
      <c r="C353" s="49"/>
      <c r="D353" s="94"/>
      <c r="E353" s="94"/>
      <c r="F353" s="94"/>
      <c r="G353" s="94"/>
      <c r="H353" s="94"/>
      <c r="I353" s="33"/>
    </row>
    <row r="354" spans="1:9" s="32" customFormat="1" ht="12.75" x14ac:dyDescent="0.2">
      <c r="A354" s="12"/>
      <c r="B354" s="34" t="s">
        <v>175</v>
      </c>
      <c r="C354" s="12"/>
      <c r="D354" s="99">
        <v>311742.49</v>
      </c>
      <c r="E354" s="94"/>
      <c r="F354" s="94"/>
      <c r="G354" s="94"/>
      <c r="H354" s="94"/>
      <c r="I354" s="33"/>
    </row>
    <row r="355" spans="1:9" s="32" customFormat="1" ht="10.15" customHeight="1" x14ac:dyDescent="0.2">
      <c r="A355" s="12"/>
      <c r="B355" s="43"/>
      <c r="C355" s="12"/>
      <c r="D355" s="94"/>
      <c r="E355" s="94"/>
      <c r="F355" s="94"/>
      <c r="G355" s="94"/>
      <c r="H355" s="94"/>
      <c r="I355" s="33"/>
    </row>
    <row r="356" spans="1:9" s="89" customFormat="1" ht="12" x14ac:dyDescent="0.2">
      <c r="A356" s="86"/>
      <c r="B356" s="87" t="s">
        <v>176</v>
      </c>
      <c r="C356" s="88"/>
      <c r="D356" s="100">
        <v>311742.49</v>
      </c>
      <c r="E356" s="163" t="s">
        <v>244</v>
      </c>
      <c r="F356" s="163"/>
      <c r="G356" s="163"/>
      <c r="H356" s="163"/>
      <c r="I356" s="163"/>
    </row>
    <row r="357" spans="1:9" s="32" customFormat="1" ht="12.75" x14ac:dyDescent="0.2">
      <c r="A357" s="12"/>
      <c r="B357" s="54"/>
      <c r="C357" s="55"/>
      <c r="D357" s="94"/>
      <c r="E357" s="164" t="s">
        <v>245</v>
      </c>
      <c r="F357" s="164"/>
      <c r="G357" s="164"/>
      <c r="H357" s="164"/>
      <c r="I357" s="164"/>
    </row>
    <row r="358" spans="1:9" s="32" customFormat="1" ht="39.6" customHeight="1" x14ac:dyDescent="0.2">
      <c r="A358" s="12"/>
      <c r="B358" s="236" t="s">
        <v>238</v>
      </c>
      <c r="C358" s="236"/>
      <c r="D358" s="236"/>
      <c r="E358" s="236"/>
      <c r="F358" s="236"/>
      <c r="G358" s="236"/>
      <c r="H358" s="236"/>
      <c r="I358" s="236"/>
    </row>
    <row r="359" spans="1:9" s="32" customFormat="1" ht="10.15" customHeight="1" x14ac:dyDescent="0.2">
      <c r="A359" s="12"/>
      <c r="B359" s="12"/>
      <c r="C359" s="12"/>
      <c r="D359" s="94"/>
      <c r="E359" s="94"/>
      <c r="F359" s="94"/>
      <c r="G359" s="94"/>
      <c r="H359" s="94"/>
      <c r="I359" s="33"/>
    </row>
    <row r="360" spans="1:9" s="35" customFormat="1" ht="12.75" x14ac:dyDescent="0.2">
      <c r="A360" s="34"/>
      <c r="B360" s="34" t="s">
        <v>123</v>
      </c>
      <c r="C360" s="34"/>
      <c r="D360" s="97"/>
      <c r="E360" s="97"/>
      <c r="F360" s="97"/>
      <c r="G360" s="97"/>
      <c r="H360" s="97"/>
      <c r="I360" s="56"/>
    </row>
    <row r="361" spans="1:9" s="32" customFormat="1" ht="12.75" x14ac:dyDescent="0.2">
      <c r="A361" s="12"/>
      <c r="B361" s="12" t="s">
        <v>243</v>
      </c>
      <c r="C361" s="12"/>
      <c r="D361" s="94"/>
      <c r="E361" s="94"/>
      <c r="F361" s="94"/>
      <c r="G361" s="94"/>
      <c r="H361" s="94"/>
      <c r="I361" s="33"/>
    </row>
    <row r="362" spans="1:9" s="32" customFormat="1" ht="12.75" x14ac:dyDescent="0.2">
      <c r="A362" s="12"/>
      <c r="B362" s="12" t="s">
        <v>122</v>
      </c>
      <c r="C362" s="12"/>
      <c r="D362" s="94"/>
      <c r="E362" s="94"/>
      <c r="F362" s="94"/>
      <c r="G362" s="94"/>
      <c r="H362" s="94"/>
      <c r="I362" s="33"/>
    </row>
    <row r="363" spans="1:9" s="32" customFormat="1" ht="12.75" x14ac:dyDescent="0.2">
      <c r="A363" s="12"/>
      <c r="B363" s="12"/>
      <c r="C363" s="12"/>
      <c r="D363" s="94"/>
      <c r="E363" s="94"/>
      <c r="F363" s="94"/>
      <c r="G363" s="94"/>
      <c r="H363" s="94"/>
      <c r="I363" s="33"/>
    </row>
    <row r="364" spans="1:9" s="35" customFormat="1" ht="12.75" x14ac:dyDescent="0.2">
      <c r="A364" s="34"/>
      <c r="B364" s="34" t="s">
        <v>121</v>
      </c>
      <c r="C364" s="34"/>
      <c r="D364" s="97"/>
      <c r="E364" s="97"/>
      <c r="F364" s="97"/>
      <c r="G364" s="97"/>
      <c r="H364" s="97"/>
      <c r="I364" s="56"/>
    </row>
    <row r="365" spans="1:9" s="32" customFormat="1" ht="12.75" x14ac:dyDescent="0.2">
      <c r="A365" s="12"/>
      <c r="B365" s="12" t="s">
        <v>243</v>
      </c>
      <c r="C365" s="12"/>
      <c r="D365" s="94"/>
      <c r="E365" s="94"/>
      <c r="F365" s="94"/>
      <c r="G365" s="94"/>
      <c r="H365" s="94"/>
      <c r="I365" s="33"/>
    </row>
    <row r="366" spans="1:9" s="32" customFormat="1" ht="12.75" x14ac:dyDescent="0.2">
      <c r="A366" s="12"/>
      <c r="B366" s="12" t="s">
        <v>126</v>
      </c>
      <c r="C366" s="12"/>
      <c r="D366" s="94"/>
      <c r="E366" s="94"/>
      <c r="F366" s="94"/>
      <c r="G366" s="94"/>
      <c r="H366" s="94"/>
      <c r="I366" s="33"/>
    </row>
    <row r="367" spans="1:9" s="32" customFormat="1" ht="12.75" x14ac:dyDescent="0.2">
      <c r="A367" s="12"/>
      <c r="B367" s="12"/>
      <c r="C367" s="12"/>
      <c r="D367" s="94"/>
      <c r="E367" s="94"/>
      <c r="F367" s="94"/>
      <c r="G367" s="94"/>
      <c r="H367" s="94"/>
      <c r="I367" s="33"/>
    </row>
    <row r="368" spans="1:9" s="105" customFormat="1" ht="45" customHeight="1" x14ac:dyDescent="0.25">
      <c r="A368" s="104"/>
      <c r="B368" s="165" t="s">
        <v>191</v>
      </c>
      <c r="C368" s="165"/>
      <c r="D368" s="165"/>
      <c r="E368" s="165"/>
      <c r="F368" s="165"/>
      <c r="G368" s="165"/>
      <c r="H368" s="165"/>
      <c r="I368" s="165"/>
    </row>
    <row r="369" spans="1:9" s="32" customFormat="1" ht="12.75" x14ac:dyDescent="0.2">
      <c r="A369" s="12"/>
      <c r="B369" s="101"/>
      <c r="C369" s="101"/>
      <c r="D369" s="101"/>
      <c r="E369" s="101"/>
      <c r="F369" s="101"/>
      <c r="G369" s="101"/>
      <c r="H369" s="101"/>
      <c r="I369" s="101"/>
    </row>
    <row r="370" spans="1:9" s="32" customFormat="1" ht="12.75" x14ac:dyDescent="0.2">
      <c r="A370" s="12"/>
      <c r="B370" s="12"/>
      <c r="C370" s="12"/>
      <c r="D370" s="94"/>
      <c r="E370" s="94"/>
      <c r="F370" s="94"/>
      <c r="G370" s="94"/>
      <c r="H370" s="94"/>
      <c r="I370" s="33"/>
    </row>
    <row r="371" spans="1:9" s="32" customFormat="1" ht="12.75" x14ac:dyDescent="0.2">
      <c r="A371" s="12"/>
      <c r="B371" s="12"/>
      <c r="C371" s="12"/>
      <c r="D371" s="94"/>
      <c r="E371" s="94"/>
      <c r="F371" s="94"/>
      <c r="G371" s="94"/>
      <c r="H371" s="94"/>
      <c r="I371" s="33"/>
    </row>
    <row r="372" spans="1:9" s="32" customFormat="1" ht="12.75" x14ac:dyDescent="0.2">
      <c r="A372" s="12"/>
      <c r="B372" s="12"/>
      <c r="C372" s="12"/>
      <c r="D372" s="94"/>
      <c r="E372" s="94"/>
      <c r="F372" s="94"/>
      <c r="G372" s="94"/>
      <c r="H372" s="94"/>
      <c r="I372" s="33"/>
    </row>
    <row r="373" spans="1:9" s="32" customFormat="1" ht="12.75" x14ac:dyDescent="0.2">
      <c r="A373" s="12"/>
      <c r="B373" s="12"/>
      <c r="C373" s="12"/>
      <c r="D373" s="94"/>
      <c r="E373" s="94"/>
      <c r="F373" s="94"/>
      <c r="G373" s="94"/>
      <c r="H373" s="94"/>
      <c r="I373" s="33"/>
    </row>
    <row r="374" spans="1:9" s="32" customFormat="1" ht="12.75" x14ac:dyDescent="0.2">
      <c r="A374" s="12"/>
      <c r="B374" s="12"/>
      <c r="C374" s="12"/>
      <c r="D374" s="94"/>
      <c r="E374" s="94"/>
      <c r="F374" s="94"/>
      <c r="G374" s="94"/>
      <c r="H374" s="94"/>
      <c r="I374" s="33"/>
    </row>
    <row r="375" spans="1:9" s="32" customFormat="1" ht="12.75" x14ac:dyDescent="0.2">
      <c r="A375" s="12"/>
      <c r="B375" s="12"/>
      <c r="C375" s="12"/>
      <c r="D375" s="94"/>
      <c r="E375" s="94"/>
      <c r="F375" s="94"/>
      <c r="G375" s="94"/>
      <c r="H375" s="94"/>
      <c r="I375" s="33"/>
    </row>
    <row r="376" spans="1:9" s="32" customFormat="1" ht="12.75" x14ac:dyDescent="0.2">
      <c r="A376" s="12"/>
      <c r="B376" s="12"/>
      <c r="C376" s="12"/>
      <c r="D376" s="94"/>
      <c r="E376" s="94"/>
      <c r="F376" s="94"/>
      <c r="G376" s="94"/>
      <c r="H376" s="94"/>
      <c r="I376" s="33"/>
    </row>
    <row r="377" spans="1:9" s="32" customFormat="1" ht="12.75" x14ac:dyDescent="0.2">
      <c r="A377" s="12"/>
      <c r="B377" s="12"/>
      <c r="C377" s="12"/>
      <c r="D377" s="94"/>
      <c r="E377" s="94"/>
      <c r="F377" s="94"/>
      <c r="G377" s="94"/>
      <c r="H377" s="94"/>
      <c r="I377" s="33"/>
    </row>
    <row r="378" spans="1:9" s="32" customFormat="1" ht="12.75" x14ac:dyDescent="0.2">
      <c r="A378" s="12"/>
      <c r="B378" s="12"/>
      <c r="C378" s="12"/>
      <c r="D378" s="94"/>
      <c r="E378" s="94"/>
      <c r="F378" s="94"/>
      <c r="G378" s="94"/>
      <c r="H378" s="94"/>
      <c r="I378" s="33"/>
    </row>
    <row r="379" spans="1:9" s="32" customFormat="1" ht="12.75" x14ac:dyDescent="0.2">
      <c r="A379" s="12"/>
      <c r="B379" s="12"/>
      <c r="C379" s="12"/>
      <c r="D379" s="94"/>
      <c r="E379" s="94"/>
      <c r="F379" s="94"/>
      <c r="G379" s="94"/>
      <c r="H379" s="94"/>
      <c r="I379" s="33"/>
    </row>
    <row r="380" spans="1:9" s="32" customFormat="1" ht="12.75" x14ac:dyDescent="0.2">
      <c r="A380" s="12"/>
      <c r="B380" s="12"/>
      <c r="C380" s="12"/>
      <c r="D380" s="94"/>
      <c r="E380" s="94"/>
      <c r="F380" s="94"/>
      <c r="G380" s="94"/>
      <c r="H380" s="94"/>
      <c r="I380" s="33"/>
    </row>
    <row r="381" spans="1:9" s="32" customFormat="1" ht="12.75" x14ac:dyDescent="0.2">
      <c r="A381" s="12"/>
      <c r="B381" s="12"/>
      <c r="C381" s="12"/>
      <c r="D381" s="94"/>
      <c r="E381" s="94"/>
      <c r="F381" s="94"/>
      <c r="G381" s="94"/>
      <c r="H381" s="94"/>
      <c r="I381" s="33"/>
    </row>
    <row r="382" spans="1:9" s="32" customFormat="1" ht="12.75" x14ac:dyDescent="0.2">
      <c r="A382" s="12"/>
      <c r="B382" s="12"/>
      <c r="C382" s="12"/>
      <c r="D382" s="94"/>
      <c r="E382" s="94"/>
      <c r="F382" s="94"/>
      <c r="G382" s="94"/>
      <c r="H382" s="94"/>
      <c r="I382" s="33"/>
    </row>
    <row r="383" spans="1:9" s="32" customFormat="1" ht="12.75" x14ac:dyDescent="0.2">
      <c r="A383" s="12"/>
      <c r="B383" s="12"/>
      <c r="C383" s="12"/>
      <c r="D383" s="94"/>
      <c r="E383" s="94"/>
      <c r="F383" s="94"/>
      <c r="G383" s="94"/>
      <c r="H383" s="94"/>
      <c r="I383" s="33"/>
    </row>
    <row r="384" spans="1:9" s="32" customFormat="1" ht="12.75" x14ac:dyDescent="0.2">
      <c r="A384" s="12"/>
      <c r="B384" s="12"/>
      <c r="C384" s="12"/>
      <c r="D384" s="94"/>
      <c r="E384" s="94"/>
      <c r="F384" s="94"/>
      <c r="G384" s="94"/>
      <c r="H384" s="94"/>
      <c r="I384" s="33"/>
    </row>
    <row r="385" spans="1:9" s="32" customFormat="1" ht="12.75" x14ac:dyDescent="0.2">
      <c r="A385" s="12"/>
      <c r="B385" s="12"/>
      <c r="C385" s="12"/>
      <c r="D385" s="94"/>
      <c r="E385" s="94"/>
      <c r="F385" s="94"/>
      <c r="G385" s="94"/>
      <c r="H385" s="94"/>
      <c r="I385" s="33"/>
    </row>
    <row r="386" spans="1:9" s="32" customFormat="1" ht="12.75" x14ac:dyDescent="0.2">
      <c r="A386" s="12"/>
      <c r="B386" s="12"/>
      <c r="C386" s="12"/>
      <c r="D386" s="94"/>
      <c r="E386" s="94"/>
      <c r="F386" s="94"/>
      <c r="G386" s="94"/>
      <c r="H386" s="94"/>
      <c r="I386" s="33"/>
    </row>
    <row r="387" spans="1:9" s="32" customFormat="1" ht="12.75" x14ac:dyDescent="0.2">
      <c r="A387" s="12"/>
      <c r="B387" s="12"/>
      <c r="C387" s="12"/>
      <c r="D387" s="94"/>
      <c r="E387" s="94"/>
      <c r="F387" s="94"/>
      <c r="G387" s="94"/>
      <c r="H387" s="94"/>
      <c r="I387" s="33"/>
    </row>
    <row r="388" spans="1:9" s="32" customFormat="1" ht="12.75" x14ac:dyDescent="0.2">
      <c r="A388" s="12"/>
      <c r="B388" s="12"/>
      <c r="C388" s="12"/>
      <c r="D388" s="94"/>
      <c r="E388" s="94"/>
      <c r="F388" s="94"/>
      <c r="G388" s="94"/>
      <c r="H388" s="94"/>
      <c r="I388" s="33"/>
    </row>
    <row r="389" spans="1:9" s="32" customFormat="1" ht="12.75" x14ac:dyDescent="0.2">
      <c r="A389" s="12"/>
      <c r="B389" s="12"/>
      <c r="C389" s="12"/>
      <c r="D389" s="94"/>
      <c r="E389" s="94"/>
      <c r="F389" s="94"/>
      <c r="G389" s="94"/>
      <c r="H389" s="94"/>
      <c r="I389" s="33"/>
    </row>
    <row r="390" spans="1:9" s="32" customFormat="1" ht="12.75" x14ac:dyDescent="0.2">
      <c r="A390" s="12"/>
      <c r="B390" s="12"/>
      <c r="C390" s="12"/>
      <c r="D390" s="94"/>
      <c r="E390" s="94"/>
      <c r="F390" s="94"/>
      <c r="G390" s="94"/>
      <c r="H390" s="94"/>
      <c r="I390" s="33"/>
    </row>
    <row r="391" spans="1:9" s="32" customFormat="1" ht="12.75" x14ac:dyDescent="0.2">
      <c r="A391" s="12"/>
      <c r="B391" s="12"/>
      <c r="C391" s="12"/>
      <c r="D391" s="94"/>
      <c r="E391" s="94"/>
      <c r="F391" s="94"/>
      <c r="G391" s="94"/>
      <c r="H391" s="94"/>
      <c r="I391" s="33"/>
    </row>
    <row r="392" spans="1:9" s="32" customFormat="1" ht="12.75" x14ac:dyDescent="0.2">
      <c r="A392" s="12"/>
      <c r="B392" s="12"/>
      <c r="C392" s="12"/>
      <c r="D392" s="94"/>
      <c r="E392" s="94"/>
      <c r="F392" s="94"/>
      <c r="G392" s="94"/>
      <c r="H392" s="94"/>
      <c r="I392" s="33"/>
    </row>
    <row r="393" spans="1:9" s="32" customFormat="1" ht="12.75" x14ac:dyDescent="0.2">
      <c r="A393" s="12"/>
      <c r="B393" s="12"/>
      <c r="C393" s="12"/>
      <c r="D393" s="94"/>
      <c r="E393" s="94"/>
      <c r="F393" s="94"/>
      <c r="G393" s="94"/>
      <c r="H393" s="94"/>
      <c r="I393" s="33"/>
    </row>
    <row r="394" spans="1:9" s="32" customFormat="1" ht="12.75" x14ac:dyDescent="0.2">
      <c r="A394" s="12"/>
      <c r="B394" s="12"/>
      <c r="C394" s="12"/>
      <c r="D394" s="94"/>
      <c r="E394" s="94"/>
      <c r="F394" s="94"/>
      <c r="G394" s="94"/>
      <c r="H394" s="94"/>
      <c r="I394" s="33"/>
    </row>
    <row r="395" spans="1:9" s="32" customFormat="1" ht="12.75" x14ac:dyDescent="0.2">
      <c r="A395" s="12"/>
      <c r="B395" s="12"/>
      <c r="C395" s="12"/>
      <c r="D395" s="94"/>
      <c r="E395" s="94"/>
      <c r="F395" s="94"/>
      <c r="G395" s="94"/>
      <c r="H395" s="94"/>
      <c r="I395" s="33"/>
    </row>
  </sheetData>
  <mergeCells count="218">
    <mergeCell ref="B276:I276"/>
    <mergeCell ref="B259:C259"/>
    <mergeCell ref="B261:I261"/>
    <mergeCell ref="B262:I262"/>
    <mergeCell ref="B273:I273"/>
    <mergeCell ref="B274:C274"/>
    <mergeCell ref="B277:I277"/>
    <mergeCell ref="B279:C279"/>
    <mergeCell ref="B281:I281"/>
    <mergeCell ref="B225:I225"/>
    <mergeCell ref="B249:C249"/>
    <mergeCell ref="B272:I272"/>
    <mergeCell ref="B203:C203"/>
    <mergeCell ref="B204:C204"/>
    <mergeCell ref="B205:C205"/>
    <mergeCell ref="D201:D202"/>
    <mergeCell ref="E201:E202"/>
    <mergeCell ref="F201:F202"/>
    <mergeCell ref="B239:I239"/>
    <mergeCell ref="B246:C246"/>
    <mergeCell ref="B257:C257"/>
    <mergeCell ref="B240:I240"/>
    <mergeCell ref="B242:C243"/>
    <mergeCell ref="B244:C244"/>
    <mergeCell ref="B245:C245"/>
    <mergeCell ref="D242:D243"/>
    <mergeCell ref="E242:E243"/>
    <mergeCell ref="F242:F243"/>
    <mergeCell ref="I242:I243"/>
    <mergeCell ref="B247:C247"/>
    <mergeCell ref="B248:C248"/>
    <mergeCell ref="B250:C250"/>
    <mergeCell ref="B251:C251"/>
    <mergeCell ref="B7:H7"/>
    <mergeCell ref="B10:H10"/>
    <mergeCell ref="B11:H11"/>
    <mergeCell ref="B12:H12"/>
    <mergeCell ref="B13:H13"/>
    <mergeCell ref="B15:H15"/>
    <mergeCell ref="B16:H16"/>
    <mergeCell ref="B17:H17"/>
    <mergeCell ref="B18:H18"/>
    <mergeCell ref="B347:I347"/>
    <mergeCell ref="B358:I358"/>
    <mergeCell ref="B282:I282"/>
    <mergeCell ref="B284:C284"/>
    <mergeCell ref="B286:I286"/>
    <mergeCell ref="B298:C298"/>
    <mergeCell ref="B300:I300"/>
    <mergeCell ref="B301:I301"/>
    <mergeCell ref="B303:C303"/>
    <mergeCell ref="B305:I305"/>
    <mergeCell ref="B306:I306"/>
    <mergeCell ref="B307:I307"/>
    <mergeCell ref="B329:I329"/>
    <mergeCell ref="B332:C332"/>
    <mergeCell ref="B343:I343"/>
    <mergeCell ref="B334:I334"/>
    <mergeCell ref="B291:I291"/>
    <mergeCell ref="B293:C293"/>
    <mergeCell ref="B295:I295"/>
    <mergeCell ref="B296:I296"/>
    <mergeCell ref="E350:I350"/>
    <mergeCell ref="E349:I349"/>
    <mergeCell ref="E351:I351"/>
    <mergeCell ref="E352:I352"/>
    <mergeCell ref="B252:C252"/>
    <mergeCell ref="B253:C253"/>
    <mergeCell ref="B254:C254"/>
    <mergeCell ref="B255:C255"/>
    <mergeCell ref="B256:C256"/>
    <mergeCell ref="B1:I1"/>
    <mergeCell ref="B2:I2"/>
    <mergeCell ref="B20:I20"/>
    <mergeCell ref="B68:B69"/>
    <mergeCell ref="H68:H69"/>
    <mergeCell ref="B66:I66"/>
    <mergeCell ref="B21:I21"/>
    <mergeCell ref="B22:I22"/>
    <mergeCell ref="B23:I23"/>
    <mergeCell ref="B24:I24"/>
    <mergeCell ref="B30:I30"/>
    <mergeCell ref="B32:I32"/>
    <mergeCell ref="B38:I38"/>
    <mergeCell ref="C41:C42"/>
    <mergeCell ref="D41:D42"/>
    <mergeCell ref="E41:E42"/>
    <mergeCell ref="F41:F42"/>
    <mergeCell ref="G41:G42"/>
    <mergeCell ref="B41:B42"/>
    <mergeCell ref="B102:I102"/>
    <mergeCell ref="D106:D107"/>
    <mergeCell ref="E106:E107"/>
    <mergeCell ref="F106:F107"/>
    <mergeCell ref="B25:H25"/>
    <mergeCell ref="B26:I26"/>
    <mergeCell ref="B28:I28"/>
    <mergeCell ref="B29:I29"/>
    <mergeCell ref="B31:I31"/>
    <mergeCell ref="D53:D54"/>
    <mergeCell ref="E53:E54"/>
    <mergeCell ref="C68:C69"/>
    <mergeCell ref="D68:D69"/>
    <mergeCell ref="E68:E69"/>
    <mergeCell ref="B117:C117"/>
    <mergeCell ref="D119:D121"/>
    <mergeCell ref="E119:E121"/>
    <mergeCell ref="B115:C116"/>
    <mergeCell ref="F119:F121"/>
    <mergeCell ref="B111:C111"/>
    <mergeCell ref="B106:C107"/>
    <mergeCell ref="B108:C108"/>
    <mergeCell ref="B109:C109"/>
    <mergeCell ref="B110:C110"/>
    <mergeCell ref="F126:F127"/>
    <mergeCell ref="B133:C133"/>
    <mergeCell ref="G119:G121"/>
    <mergeCell ref="H53:H54"/>
    <mergeCell ref="B62:I62"/>
    <mergeCell ref="H119:H121"/>
    <mergeCell ref="B122:C122"/>
    <mergeCell ref="B119:C121"/>
    <mergeCell ref="D115:D116"/>
    <mergeCell ref="E115:E116"/>
    <mergeCell ref="F115:F116"/>
    <mergeCell ref="B126:C127"/>
    <mergeCell ref="D126:D127"/>
    <mergeCell ref="E126:E127"/>
    <mergeCell ref="B118:C118"/>
    <mergeCell ref="B86:C86"/>
    <mergeCell ref="B92:E92"/>
    <mergeCell ref="B94:I94"/>
    <mergeCell ref="C53:C54"/>
    <mergeCell ref="B128:C128"/>
    <mergeCell ref="B96:I96"/>
    <mergeCell ref="B97:I97"/>
    <mergeCell ref="B101:I101"/>
    <mergeCell ref="B53:B54"/>
    <mergeCell ref="D160:D161"/>
    <mergeCell ref="E160:E161"/>
    <mergeCell ref="B215:C215"/>
    <mergeCell ref="B216:C216"/>
    <mergeCell ref="B218:I218"/>
    <mergeCell ref="D211:D212"/>
    <mergeCell ref="E211:E212"/>
    <mergeCell ref="F211:F212"/>
    <mergeCell ref="G129:G130"/>
    <mergeCell ref="D142:D143"/>
    <mergeCell ref="E142:E143"/>
    <mergeCell ref="F142:F143"/>
    <mergeCell ref="B189:C189"/>
    <mergeCell ref="B191:C191"/>
    <mergeCell ref="B175:C175"/>
    <mergeCell ref="B174:C174"/>
    <mergeCell ref="B177:C177"/>
    <mergeCell ref="B201:C202"/>
    <mergeCell ref="B196:C196"/>
    <mergeCell ref="B197:C197"/>
    <mergeCell ref="B211:C212"/>
    <mergeCell ref="B213:C213"/>
    <mergeCell ref="B214:C214"/>
    <mergeCell ref="B186:C187"/>
    <mergeCell ref="B195:C195"/>
    <mergeCell ref="B192:C192"/>
    <mergeCell ref="B208:C208"/>
    <mergeCell ref="B206:C206"/>
    <mergeCell ref="B207:C207"/>
    <mergeCell ref="B176:C176"/>
    <mergeCell ref="B150:C150"/>
    <mergeCell ref="B151:C151"/>
    <mergeCell ref="B148:C148"/>
    <mergeCell ref="B190:C190"/>
    <mergeCell ref="B188:C188"/>
    <mergeCell ref="B194:C194"/>
    <mergeCell ref="B147:C147"/>
    <mergeCell ref="B146:C146"/>
    <mergeCell ref="B149:C149"/>
    <mergeCell ref="B145:C145"/>
    <mergeCell ref="B130:C130"/>
    <mergeCell ref="B132:C132"/>
    <mergeCell ref="B131:C131"/>
    <mergeCell ref="B139:I139"/>
    <mergeCell ref="B141:I141"/>
    <mergeCell ref="B142:C143"/>
    <mergeCell ref="B144:C144"/>
    <mergeCell ref="H129:H130"/>
    <mergeCell ref="D131:D132"/>
    <mergeCell ref="E131:E132"/>
    <mergeCell ref="F131:F132"/>
    <mergeCell ref="G131:G132"/>
    <mergeCell ref="H131:H132"/>
    <mergeCell ref="D129:D130"/>
    <mergeCell ref="E129:E130"/>
    <mergeCell ref="F129:F130"/>
    <mergeCell ref="E356:I356"/>
    <mergeCell ref="E357:I357"/>
    <mergeCell ref="B368:I368"/>
    <mergeCell ref="B154:I154"/>
    <mergeCell ref="B156:I156"/>
    <mergeCell ref="B160:C161"/>
    <mergeCell ref="B162:C162"/>
    <mergeCell ref="B164:C164"/>
    <mergeCell ref="B165:C165"/>
    <mergeCell ref="B169:C170"/>
    <mergeCell ref="B171:C171"/>
    <mergeCell ref="B173:C173"/>
    <mergeCell ref="B172:C172"/>
    <mergeCell ref="F160:F161"/>
    <mergeCell ref="D169:D170"/>
    <mergeCell ref="E169:E170"/>
    <mergeCell ref="F169:F170"/>
    <mergeCell ref="D186:D187"/>
    <mergeCell ref="E186:E187"/>
    <mergeCell ref="F186:F187"/>
    <mergeCell ref="B179:I179"/>
    <mergeCell ref="B209:I209"/>
    <mergeCell ref="B193:C193"/>
    <mergeCell ref="B288:C288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Stana</dc:creator>
  <cp:lastModifiedBy>LENOVO</cp:lastModifiedBy>
  <cp:lastPrinted>2019-08-16T11:02:09Z</cp:lastPrinted>
  <dcterms:created xsi:type="dcterms:W3CDTF">2017-03-06T15:49:57Z</dcterms:created>
  <dcterms:modified xsi:type="dcterms:W3CDTF">2019-08-19T05:57:02Z</dcterms:modified>
</cp:coreProperties>
</file>